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ugust2022cpi\"/>
    </mc:Choice>
  </mc:AlternateContent>
  <xr:revisionPtr revIDLastSave="0" documentId="13_ncr:1_{C14EC235-D68E-444D-BD53-C4468DCB87A4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AUG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3" l="1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O46" i="3"/>
  <c r="N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46" i="3"/>
  <c r="E46" i="3"/>
  <c r="CK42" i="2"/>
  <c r="CK42" i="1"/>
  <c r="CJ42" i="2"/>
  <c r="CK43" i="2" l="1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G43" i="1" s="1"/>
  <c r="CE42" i="2"/>
  <c r="CE42" i="1"/>
  <c r="CC42" i="2"/>
  <c r="CD42" i="2"/>
  <c r="CD42" i="1"/>
  <c r="CC42" i="1"/>
  <c r="BZ42" i="2"/>
  <c r="CA42" i="2"/>
  <c r="CB42" i="2"/>
  <c r="BZ42" i="1"/>
  <c r="CA42" i="1"/>
  <c r="CB42" i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<sst xmlns="http://schemas.openxmlformats.org/spreadsheetml/2006/main" count="367" uniqueCount="65">
  <si>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</si>
  <si>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</si>
  <si>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</si>
  <si>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</si>
  <si>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</si>
  <si>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</si>
  <si>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</si>
  <si>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</si>
  <si>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</si>
  <si>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</si>
  <si>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</si>
  <si>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</si>
  <si>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</si>
  <si>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</si>
  <si>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</si>
  <si>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</si>
  <si>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</si>
  <si>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</si>
  <si>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</si>
  <si>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</si>
  <si>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</si>
  <si>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</si>
  <si>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</si>
  <si>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</si>
  <si>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</si>
  <si>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</si>
  <si>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</si>
  <si>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</si>
  <si>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</si>
  <si>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</si>
  <si>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</si>
  <si>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</si>
  <si>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</si>
  <si>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</si>
  <si>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</si>
  <si>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</si>
  <si>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</si>
  <si>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</si>
  <si>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</si>
  <si>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</si>
  <si>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</si>
  <si>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</si>
  <si>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</si>
  <si>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</si>
  <si>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</si>
  <si>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</si>
  <si>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</si>
  <si>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AUGUST 2022</t>
  </si>
  <si>
    <t>STATES WITH THE LOWEST AVERAGE PRICES IN AUGUST 2022</t>
  </si>
  <si>
    <t>Average of Aug-21</t>
  </si>
  <si>
    <t>Average of Jul-22</t>
  </si>
  <si>
    <t>Average of Aug-22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</si>
  <si>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</si>
  <si>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</si>
  <si>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</si>
  <si>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</si>
  <si>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</si>
  <si>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</si>
  <si>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</si>
  <si>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</si>
  <si>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MoM</t>
  </si>
  <si>
    <t>YoY</t>
  </si>
  <si>
    <t>Litre</t>
  </si>
  <si>
    <t>Average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</si>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</sst>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75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3" fillId="0" borderId="2" xfId="10" applyNumberFormat="1" applyFont="1" applyBorder="1" applyAlignment="1">
      <alignment horizontal="right" wrapText="1"/>
    </xf>
    <xf numFmtId="2" fontId="8" fillId="0" borderId="2" xfId="12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5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Border="1" applyAlignment="1">
      <alignment horizontal="right" wrapText="1"/>
    </xf>
    <xf numFmtId="2" fontId="3" fillId="0" borderId="3" xfId="10" applyNumberFormat="1" applyFont="1" applyBorder="1" applyAlignment="1">
      <alignment horizontal="right" wrapText="1"/>
    </xf>
    <xf numFmtId="2" fontId="3" fillId="0" borderId="0" xfId="12" applyNumberFormat="1" applyFont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15" fillId="0" borderId="2" xfId="12" applyNumberFormat="1" applyFont="1" applyBorder="1" applyAlignment="1">
      <alignment horizontal="right" wrapText="1"/>
    </xf>
    <xf numFmtId="2" fontId="4" fillId="0" borderId="2" xfId="15" applyNumberFormat="1" applyFont="1" applyBorder="1" applyAlignment="1">
      <alignment horizontal="right" wrapText="1"/>
    </xf>
    <xf numFmtId="2" fontId="16" fillId="0" borderId="2" xfId="10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2" fontId="17" fillId="0" borderId="2" xfId="6" applyNumberFormat="1" applyFont="1" applyBorder="1" applyAlignment="1">
      <alignment horizontal="right" wrapText="1"/>
    </xf>
    <xf numFmtId="2" fontId="17" fillId="0" borderId="3" xfId="6" applyNumberFormat="1" applyFont="1" applyBorder="1" applyAlignment="1">
      <alignment horizontal="right" wrapText="1"/>
    </xf>
    <xf numFmtId="0" fontId="7" fillId="4" borderId="7" xfId="0" applyFont="1" applyFill="1" applyBorder="1"/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0" fillId="0" borderId="0" xfId="0" applyAlignment="1">
      <alignment horizontal="left" indent="1"/>
    </xf>
    <xf numFmtId="4" fontId="0" fillId="0" borderId="0" xfId="0" applyNumberFormat="1"/>
    <xf numFmtId="0" fontId="7" fillId="0" borderId="8" xfId="0" applyFont="1" applyBorder="1" applyAlignment="1">
      <alignment horizontal="left"/>
    </xf>
    <xf numFmtId="4" fontId="7" fillId="0" borderId="9" xfId="0" applyNumberFormat="1" applyFont="1" applyBorder="1"/>
    <xf numFmtId="2" fontId="7" fillId="0" borderId="9" xfId="0" applyNumberFormat="1" applyFont="1" applyBorder="1"/>
    <xf numFmtId="2" fontId="7" fillId="0" borderId="10" xfId="0" applyNumberFormat="1" applyFont="1" applyBorder="1"/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05A0-87A6-4D30-B7D2-39B687DBE3EC}">
  <dimension ref="A1:O58"/>
  <sheetViews>
    <sheetView tabSelected="1" topLeftCell="A37" workbookViewId="0">
      <selection activeCell="H52" sqref="H52"/>
    </sheetView>
  </sheetViews>
  <sheetFormatPr defaultRowHeight="14.4"/>
  <cols>
    <col min="1" max="1" width="15.21875" bestFit="1" customWidth="1"/>
    <col min="2" max="2" width="16.6640625" bestFit="1" customWidth="1"/>
    <col min="3" max="3" width="15.5546875" bestFit="1" customWidth="1"/>
    <col min="4" max="4" width="16.6640625" bestFit="1" customWidth="1"/>
    <col min="5" max="5" width="6.21875" bestFit="1" customWidth="1"/>
    <col min="6" max="6" width="6.5546875" bestFit="1" customWidth="1"/>
    <col min="10" max="10" width="15.21875" bestFit="1" customWidth="1"/>
    <col min="11" max="11" width="16.6640625" bestFit="1" customWidth="1"/>
    <col min="12" max="12" width="15.5546875" bestFit="1" customWidth="1"/>
    <col min="13" max="13" width="16.6640625" bestFit="1" customWidth="1"/>
    <col min="14" max="14" width="6.21875" bestFit="1" customWidth="1"/>
    <col min="15" max="15" width="6.5546875" bestFit="1" customWidth="1"/>
  </cols>
  <sheetData>
    <row r="1" spans="1:15" ht="15" thickBot="1">
      <c r="A1" s="72" t="s">
        <v>62</v>
      </c>
      <c r="B1" s="73"/>
      <c r="C1" s="73"/>
      <c r="D1" s="73"/>
      <c r="E1" s="73"/>
      <c r="F1" s="74"/>
      <c r="J1" s="71" t="s">
        <v>64</v>
      </c>
      <c r="K1" s="71"/>
      <c r="L1" s="71"/>
      <c r="M1" s="71"/>
      <c r="N1" s="71"/>
      <c r="O1" s="71"/>
    </row>
    <row r="2" spans="1:15">
      <c r="A2" s="62"/>
      <c r="B2" s="62" t="s">
        <v>49</v>
      </c>
      <c r="C2" s="62" t="s">
        <v>50</v>
      </c>
      <c r="D2" s="62" t="s">
        <v>51</v>
      </c>
      <c r="E2" s="11" t="s">
        <v>60</v>
      </c>
      <c r="F2" s="11" t="s">
        <v>61</v>
      </c>
      <c r="J2" s="62"/>
      <c r="K2" s="62" t="s">
        <v>49</v>
      </c>
      <c r="L2" s="62" t="s">
        <v>50</v>
      </c>
      <c r="M2" s="62" t="s">
        <v>51</v>
      </c>
      <c r="N2" s="11" t="s">
        <v>60</v>
      </c>
      <c r="O2" s="11" t="s">
        <v>61</v>
      </c>
    </row>
    <row r="3" spans="1:15">
      <c r="A3" s="63" t="s">
        <v>52</v>
      </c>
      <c r="B3" s="64">
        <v>419.4585394763966</v>
      </c>
      <c r="C3" s="64">
        <v>761.9157218442931</v>
      </c>
      <c r="D3" s="64">
        <v>753.0527210884253</v>
      </c>
      <c r="E3" s="15">
        <f>D3/C3*100-100</f>
        <v>-1.1632521159182829</v>
      </c>
      <c r="F3" s="15">
        <f>D3/B3*100-100</f>
        <v>79.529715148593453</v>
      </c>
      <c r="J3" s="63" t="s">
        <v>52</v>
      </c>
      <c r="K3" s="64">
        <v>1377.6389324960758</v>
      </c>
      <c r="L3" s="64">
        <v>2924.7282347282344</v>
      </c>
      <c r="M3" s="64">
        <v>3019.1450216450221</v>
      </c>
      <c r="N3" s="15">
        <f>M3/L3*100-100</f>
        <v>3.2282242772399172</v>
      </c>
      <c r="O3" s="15">
        <f>M3/K3*100-100</f>
        <v>119.1535786648235</v>
      </c>
    </row>
    <row r="4" spans="1:15">
      <c r="A4" s="65" t="s">
        <v>7</v>
      </c>
      <c r="B4" s="66">
        <v>450</v>
      </c>
      <c r="C4" s="66">
        <v>860</v>
      </c>
      <c r="D4" s="66">
        <v>912.5</v>
      </c>
      <c r="E4" s="15">
        <f t="shared" ref="E4:E45" si="0">D4/C4*100-100</f>
        <v>6.1046511627907023</v>
      </c>
      <c r="F4" s="15">
        <f>D4/B4*100-100</f>
        <v>102.77777777777777</v>
      </c>
      <c r="J4" s="65" t="s">
        <v>7</v>
      </c>
      <c r="K4" s="66">
        <v>1400</v>
      </c>
      <c r="L4" s="66">
        <v>3600</v>
      </c>
      <c r="M4" s="66">
        <v>4050</v>
      </c>
      <c r="N4" s="15">
        <f t="shared" ref="N4:N45" si="1">M4/L4*100-100</f>
        <v>12.5</v>
      </c>
      <c r="O4" s="15">
        <f t="shared" ref="O4:O45" si="2">M4/K4*100-100</f>
        <v>189.28571428571428</v>
      </c>
    </row>
    <row r="5" spans="1:15">
      <c r="A5" s="65" t="s">
        <v>13</v>
      </c>
      <c r="B5" s="66">
        <v>420.83333333333297</v>
      </c>
      <c r="C5" s="66">
        <v>654.76190476190482</v>
      </c>
      <c r="D5" s="66">
        <v>664.28571428571399</v>
      </c>
      <c r="E5" s="15">
        <f t="shared" si="0"/>
        <v>1.4545454545453964</v>
      </c>
      <c r="F5" s="15">
        <f t="shared" ref="F5:F45" si="3">D5/B5*100-100</f>
        <v>57.850070721357895</v>
      </c>
      <c r="J5" s="65" t="s">
        <v>13</v>
      </c>
      <c r="K5" s="66">
        <v>1275</v>
      </c>
      <c r="L5" s="66">
        <v>2700</v>
      </c>
      <c r="M5" s="66">
        <v>2566.6666666666665</v>
      </c>
      <c r="N5" s="15">
        <f t="shared" si="1"/>
        <v>-4.9382716049382793</v>
      </c>
      <c r="O5" s="15">
        <f>M5/K5*100-100</f>
        <v>101.30718954248366</v>
      </c>
    </row>
    <row r="6" spans="1:15">
      <c r="A6" s="65" t="s">
        <v>28</v>
      </c>
      <c r="B6" s="66">
        <v>406.54166666666703</v>
      </c>
      <c r="C6" s="66">
        <v>695.83333333333303</v>
      </c>
      <c r="D6" s="66">
        <v>701.66666666660001</v>
      </c>
      <c r="E6" s="15">
        <f t="shared" si="0"/>
        <v>0.83832335328388297</v>
      </c>
      <c r="F6" s="15">
        <f t="shared" si="3"/>
        <v>72.594035051741145</v>
      </c>
      <c r="J6" s="65" t="s">
        <v>28</v>
      </c>
      <c r="K6" s="66">
        <v>1310.7142857142901</v>
      </c>
      <c r="L6" s="66">
        <v>2903.7037037036998</v>
      </c>
      <c r="M6" s="66">
        <v>3185</v>
      </c>
      <c r="N6" s="15">
        <f t="shared" si="1"/>
        <v>9.6875000000001421</v>
      </c>
      <c r="O6" s="15">
        <f t="shared" si="2"/>
        <v>142.99727520435886</v>
      </c>
    </row>
    <row r="7" spans="1:15">
      <c r="A7" s="65" t="s">
        <v>29</v>
      </c>
      <c r="B7" s="66">
        <v>449.16666666666703</v>
      </c>
      <c r="C7" s="66">
        <v>690.59259259259204</v>
      </c>
      <c r="D7" s="66">
        <v>720</v>
      </c>
      <c r="E7" s="15">
        <f t="shared" si="0"/>
        <v>4.2582859594551934</v>
      </c>
      <c r="F7" s="15">
        <f t="shared" si="3"/>
        <v>60.296846011131578</v>
      </c>
      <c r="J7" s="65" t="s">
        <v>29</v>
      </c>
      <c r="K7" s="66">
        <v>1316</v>
      </c>
      <c r="L7" s="66">
        <v>3080</v>
      </c>
      <c r="M7" s="66">
        <v>2985</v>
      </c>
      <c r="N7" s="15">
        <f t="shared" si="1"/>
        <v>-3.0844155844155949</v>
      </c>
      <c r="O7" s="15">
        <f t="shared" si="2"/>
        <v>126.82370820668694</v>
      </c>
    </row>
    <row r="8" spans="1:15">
      <c r="A8" s="65" t="s">
        <v>53</v>
      </c>
      <c r="B8" s="66">
        <v>407.142857142857</v>
      </c>
      <c r="C8" s="66">
        <v>665.27777777777771</v>
      </c>
      <c r="D8" s="66">
        <v>625</v>
      </c>
      <c r="E8" s="15">
        <f t="shared" si="0"/>
        <v>-6.05427974947807</v>
      </c>
      <c r="F8" s="15">
        <f t="shared" si="3"/>
        <v>53.508771929824604</v>
      </c>
      <c r="J8" s="65" t="s">
        <v>53</v>
      </c>
      <c r="K8" s="66">
        <v>1399.61538461538</v>
      </c>
      <c r="L8" s="66">
        <v>3016.6666666666702</v>
      </c>
      <c r="M8" s="66">
        <v>2993.1818181818198</v>
      </c>
      <c r="N8" s="15">
        <f t="shared" si="1"/>
        <v>-0.77850326469116737</v>
      </c>
      <c r="O8" s="15">
        <f t="shared" si="2"/>
        <v>113.85745334632475</v>
      </c>
    </row>
    <row r="9" spans="1:15">
      <c r="A9" s="65" t="s">
        <v>32</v>
      </c>
      <c r="B9" s="66">
        <v>380.30303030303003</v>
      </c>
      <c r="C9" s="66">
        <v>873.61111111111097</v>
      </c>
      <c r="D9" s="66">
        <v>908.33333333332996</v>
      </c>
      <c r="E9" s="15">
        <f t="shared" si="0"/>
        <v>3.9745627980918243</v>
      </c>
      <c r="F9" s="15">
        <f t="shared" si="3"/>
        <v>138.84462151394354</v>
      </c>
      <c r="J9" s="65" t="s">
        <v>32</v>
      </c>
      <c r="K9" s="66">
        <v>1185</v>
      </c>
      <c r="L9" s="66">
        <v>2572.7272727272698</v>
      </c>
      <c r="M9" s="66">
        <v>2616.6666666666702</v>
      </c>
      <c r="N9" s="15">
        <f t="shared" si="1"/>
        <v>1.7078916372205128</v>
      </c>
      <c r="O9" s="15">
        <f t="shared" si="2"/>
        <v>120.8157524613224</v>
      </c>
    </row>
    <row r="10" spans="1:15">
      <c r="A10" s="65" t="s">
        <v>37</v>
      </c>
      <c r="B10" s="66">
        <v>422.222222222222</v>
      </c>
      <c r="C10" s="66">
        <v>893.33333333333303</v>
      </c>
      <c r="D10" s="66">
        <v>739.58333333333337</v>
      </c>
      <c r="E10" s="15">
        <f t="shared" si="0"/>
        <v>-17.21082089552236</v>
      </c>
      <c r="F10" s="15">
        <f t="shared" si="3"/>
        <v>75.164473684210634</v>
      </c>
      <c r="J10" s="65" t="s">
        <v>37</v>
      </c>
      <c r="K10" s="66">
        <v>1757.1428571428601</v>
      </c>
      <c r="L10" s="66">
        <v>2600</v>
      </c>
      <c r="M10" s="66">
        <v>2737.5</v>
      </c>
      <c r="N10" s="15">
        <f t="shared" si="1"/>
        <v>5.2884615384615472</v>
      </c>
      <c r="O10" s="15">
        <f t="shared" si="2"/>
        <v>55.792682926829031</v>
      </c>
    </row>
    <row r="11" spans="1:15">
      <c r="A11" s="63" t="s">
        <v>54</v>
      </c>
      <c r="B11" s="64">
        <v>412.247474747475</v>
      </c>
      <c r="C11" s="64">
        <v>757.14285714285722</v>
      </c>
      <c r="D11" s="64">
        <v>781.11111111111097</v>
      </c>
      <c r="E11" s="15">
        <f t="shared" si="0"/>
        <v>3.1656184486373036</v>
      </c>
      <c r="F11" s="15">
        <f t="shared" si="3"/>
        <v>89.476263399693579</v>
      </c>
      <c r="J11" s="63" t="s">
        <v>54</v>
      </c>
      <c r="K11" s="64">
        <v>1293.7268518518515</v>
      </c>
      <c r="L11" s="64">
        <v>2597.0416666666665</v>
      </c>
      <c r="M11" s="64">
        <v>2687.6315789473683</v>
      </c>
      <c r="N11" s="15">
        <f t="shared" si="1"/>
        <v>3.4881963367563174</v>
      </c>
      <c r="O11" s="15">
        <f t="shared" si="2"/>
        <v>107.74335595649652</v>
      </c>
    </row>
    <row r="12" spans="1:15">
      <c r="A12" s="65" t="s">
        <v>8</v>
      </c>
      <c r="B12" s="66">
        <v>416.66666666666703</v>
      </c>
      <c r="C12" s="66">
        <v>695.83333333333303</v>
      </c>
      <c r="D12" s="66">
        <v>633.33333333333348</v>
      </c>
      <c r="E12" s="15">
        <f t="shared" si="0"/>
        <v>-8.9820359281436453</v>
      </c>
      <c r="F12" s="15">
        <f t="shared" si="3"/>
        <v>51.999999999999915</v>
      </c>
      <c r="J12" s="65" t="s">
        <v>8</v>
      </c>
      <c r="K12" s="66">
        <v>1375</v>
      </c>
      <c r="L12" s="66">
        <v>2620</v>
      </c>
      <c r="M12" s="66">
        <v>2615.78947368421</v>
      </c>
      <c r="N12" s="15">
        <f t="shared" si="1"/>
        <v>-0.16070711128969606</v>
      </c>
      <c r="O12" s="15">
        <f t="shared" si="2"/>
        <v>90.239234449760716</v>
      </c>
    </row>
    <row r="13" spans="1:15">
      <c r="A13" s="65" t="s">
        <v>11</v>
      </c>
      <c r="B13" s="66">
        <v>385.41666666666703</v>
      </c>
      <c r="C13" s="66">
        <v>700</v>
      </c>
      <c r="D13" s="66">
        <v>783.33333333333303</v>
      </c>
      <c r="E13" s="15">
        <f t="shared" si="0"/>
        <v>11.90476190476187</v>
      </c>
      <c r="F13" s="15">
        <f t="shared" si="3"/>
        <v>103.243243243243</v>
      </c>
      <c r="J13" s="65" t="s">
        <v>11</v>
      </c>
      <c r="K13" s="66">
        <v>1376.25</v>
      </c>
      <c r="L13" s="66">
        <v>2531.25</v>
      </c>
      <c r="M13" s="66">
        <v>2690</v>
      </c>
      <c r="N13" s="15">
        <f t="shared" si="1"/>
        <v>6.2716049382716079</v>
      </c>
      <c r="O13" s="15">
        <f t="shared" si="2"/>
        <v>95.458673932788372</v>
      </c>
    </row>
    <row r="14" spans="1:15">
      <c r="A14" s="65" t="s">
        <v>14</v>
      </c>
      <c r="B14" s="66">
        <v>397.91666666666703</v>
      </c>
      <c r="C14" s="66">
        <v>775.83333333333303</v>
      </c>
      <c r="D14" s="66">
        <v>800</v>
      </c>
      <c r="E14" s="15">
        <f t="shared" si="0"/>
        <v>3.1149301825994087</v>
      </c>
      <c r="F14" s="15">
        <f t="shared" si="3"/>
        <v>101.04712041884798</v>
      </c>
      <c r="J14" s="65" t="s">
        <v>14</v>
      </c>
      <c r="K14" s="66">
        <v>1262.5</v>
      </c>
      <c r="L14" s="66">
        <v>2500</v>
      </c>
      <c r="M14" s="66">
        <v>2600</v>
      </c>
      <c r="N14" s="15">
        <f t="shared" si="1"/>
        <v>4</v>
      </c>
      <c r="O14" s="15">
        <f t="shared" si="2"/>
        <v>105.94059405940595</v>
      </c>
    </row>
    <row r="15" spans="1:15">
      <c r="A15" s="65" t="s">
        <v>21</v>
      </c>
      <c r="B15" s="66">
        <v>447.91666666666703</v>
      </c>
      <c r="C15" s="66">
        <v>742.857142857143</v>
      </c>
      <c r="D15" s="66">
        <v>810</v>
      </c>
      <c r="E15" s="15">
        <f t="shared" si="0"/>
        <v>9.0384615384615046</v>
      </c>
      <c r="F15" s="15">
        <f t="shared" si="3"/>
        <v>80.837209302325419</v>
      </c>
      <c r="J15" s="65" t="s">
        <v>21</v>
      </c>
      <c r="K15" s="66">
        <v>1322.5</v>
      </c>
      <c r="L15" s="66">
        <v>2530</v>
      </c>
      <c r="M15" s="66">
        <v>2570</v>
      </c>
      <c r="N15" s="15">
        <f t="shared" si="1"/>
        <v>1.5810276679841877</v>
      </c>
      <c r="O15" s="15">
        <f t="shared" si="2"/>
        <v>94.328922495274099</v>
      </c>
    </row>
    <row r="16" spans="1:15">
      <c r="A16" s="65" t="s">
        <v>40</v>
      </c>
      <c r="B16" s="66">
        <v>477.08333333333297</v>
      </c>
      <c r="C16" s="66">
        <v>795</v>
      </c>
      <c r="D16" s="66">
        <v>800</v>
      </c>
      <c r="E16" s="15">
        <f t="shared" si="0"/>
        <v>0.62893081761006897</v>
      </c>
      <c r="F16" s="15">
        <f t="shared" si="3"/>
        <v>67.68558951965079</v>
      </c>
      <c r="J16" s="65" t="s">
        <v>40</v>
      </c>
      <c r="K16" s="66">
        <v>1365</v>
      </c>
      <c r="L16" s="66">
        <v>2676</v>
      </c>
      <c r="M16" s="66">
        <v>2750</v>
      </c>
      <c r="N16" s="15">
        <f t="shared" si="1"/>
        <v>2.7653213751868293</v>
      </c>
      <c r="O16" s="15">
        <f t="shared" si="2"/>
        <v>101.46520146520146</v>
      </c>
    </row>
    <row r="17" spans="1:15">
      <c r="A17" s="65" t="s">
        <v>41</v>
      </c>
      <c r="B17" s="66">
        <v>348.48484848484901</v>
      </c>
      <c r="C17" s="66">
        <v>833.33333333333348</v>
      </c>
      <c r="D17" s="66">
        <v>860</v>
      </c>
      <c r="E17" s="15">
        <f t="shared" si="0"/>
        <v>3.1999999999999744</v>
      </c>
      <c r="F17" s="15">
        <f t="shared" si="3"/>
        <v>146.78260869565182</v>
      </c>
      <c r="J17" s="65" t="s">
        <v>41</v>
      </c>
      <c r="K17" s="66">
        <v>1061.1111111111099</v>
      </c>
      <c r="L17" s="66">
        <v>2725</v>
      </c>
      <c r="M17" s="66">
        <v>2900</v>
      </c>
      <c r="N17" s="15">
        <f t="shared" si="1"/>
        <v>6.4220183486238653</v>
      </c>
      <c r="O17" s="15">
        <f t="shared" si="2"/>
        <v>173.29842931937202</v>
      </c>
    </row>
    <row r="18" spans="1:15">
      <c r="A18" s="63" t="s">
        <v>55</v>
      </c>
      <c r="B18" s="64">
        <v>354.40705128205138</v>
      </c>
      <c r="C18" s="64">
        <v>730.67373103087391</v>
      </c>
      <c r="D18" s="64">
        <v>751.80338180338197</v>
      </c>
      <c r="E18" s="15">
        <f t="shared" si="0"/>
        <v>2.8918038072474985</v>
      </c>
      <c r="F18" s="15">
        <f t="shared" si="3"/>
        <v>112.12991645729608</v>
      </c>
      <c r="J18" s="63" t="s">
        <v>55</v>
      </c>
      <c r="K18" s="64">
        <v>1330.7242063492056</v>
      </c>
      <c r="L18" s="64">
        <v>2766.2171637885926</v>
      </c>
      <c r="M18" s="64">
        <v>2821.19547119547</v>
      </c>
      <c r="N18" s="15">
        <f t="shared" si="1"/>
        <v>1.98749064703145</v>
      </c>
      <c r="O18" s="15">
        <f t="shared" si="2"/>
        <v>112.00452037581243</v>
      </c>
    </row>
    <row r="19" spans="1:15">
      <c r="A19" s="65" t="s">
        <v>23</v>
      </c>
      <c r="B19" s="66">
        <v>366.66666666666703</v>
      </c>
      <c r="C19" s="66">
        <v>690.23809523809496</v>
      </c>
      <c r="D19" s="66">
        <v>725.75757575757598</v>
      </c>
      <c r="E19" s="15">
        <f t="shared" si="0"/>
        <v>5.1459751011321231</v>
      </c>
      <c r="F19" s="15">
        <f t="shared" si="3"/>
        <v>97.933884297520535</v>
      </c>
      <c r="J19" s="65" t="s">
        <v>23</v>
      </c>
      <c r="K19" s="66">
        <v>1435.7142857142901</v>
      </c>
      <c r="L19" s="66">
        <v>3016.6666666666702</v>
      </c>
      <c r="M19" s="66">
        <v>3190.9090909090901</v>
      </c>
      <c r="N19" s="15">
        <f t="shared" si="1"/>
        <v>5.7759919638371144</v>
      </c>
      <c r="O19" s="15">
        <f t="shared" si="2"/>
        <v>122.25237449117975</v>
      </c>
    </row>
    <row r="20" spans="1:15">
      <c r="A20" s="65" t="s">
        <v>24</v>
      </c>
      <c r="B20" s="66">
        <v>350</v>
      </c>
      <c r="C20" s="66">
        <v>704.35897435897402</v>
      </c>
      <c r="D20" s="66">
        <v>715</v>
      </c>
      <c r="E20" s="15">
        <f t="shared" si="0"/>
        <v>1.5107389879869544</v>
      </c>
      <c r="F20" s="15">
        <f t="shared" si="3"/>
        <v>104.28571428571428</v>
      </c>
      <c r="J20" s="65" t="s">
        <v>24</v>
      </c>
      <c r="K20" s="66">
        <v>1244.44444444444</v>
      </c>
      <c r="L20" s="66">
        <v>2700</v>
      </c>
      <c r="M20" s="66">
        <v>2801.8181818181802</v>
      </c>
      <c r="N20" s="15">
        <f t="shared" si="1"/>
        <v>3.7710437710437077</v>
      </c>
      <c r="O20" s="15">
        <f t="shared" si="2"/>
        <v>125.14610389610453</v>
      </c>
    </row>
    <row r="21" spans="1:15">
      <c r="A21" s="65" t="s">
        <v>25</v>
      </c>
      <c r="B21" s="66">
        <v>340.625</v>
      </c>
      <c r="C21" s="66">
        <v>746.42857142857133</v>
      </c>
      <c r="D21" s="66">
        <v>748.71794871794896</v>
      </c>
      <c r="E21" s="15">
        <f t="shared" si="0"/>
        <v>0.30671083302667057</v>
      </c>
      <c r="F21" s="15">
        <f t="shared" si="3"/>
        <v>119.80710421077401</v>
      </c>
      <c r="J21" s="65" t="s">
        <v>25</v>
      </c>
      <c r="K21" s="66">
        <v>1290.625</v>
      </c>
      <c r="L21" s="66">
        <v>2936.6666666666702</v>
      </c>
      <c r="M21" s="66">
        <v>3092.3076923076901</v>
      </c>
      <c r="N21" s="15">
        <f t="shared" si="1"/>
        <v>5.2999214179688892</v>
      </c>
      <c r="O21" s="15">
        <f t="shared" si="2"/>
        <v>139.59769044514792</v>
      </c>
    </row>
    <row r="22" spans="1:15">
      <c r="A22" s="65" t="s">
        <v>26</v>
      </c>
      <c r="B22" s="66">
        <v>322.91666666666703</v>
      </c>
      <c r="C22" s="66">
        <v>753.33333333333303</v>
      </c>
      <c r="D22" s="66">
        <v>764.81481481481501</v>
      </c>
      <c r="E22" s="15">
        <f t="shared" si="0"/>
        <v>1.5240904621436329</v>
      </c>
      <c r="F22" s="15">
        <f t="shared" si="3"/>
        <v>136.84587813620053</v>
      </c>
      <c r="J22" s="65" t="s">
        <v>26</v>
      </c>
      <c r="K22" s="66">
        <v>1214.2857142857099</v>
      </c>
      <c r="L22" s="66">
        <v>2995</v>
      </c>
      <c r="M22" s="66">
        <v>3033.3333333333298</v>
      </c>
      <c r="N22" s="15">
        <f t="shared" si="1"/>
        <v>1.279910962715519</v>
      </c>
      <c r="O22" s="15">
        <f t="shared" si="2"/>
        <v>149.80392156862808</v>
      </c>
    </row>
    <row r="23" spans="1:15">
      <c r="A23" s="65" t="s">
        <v>27</v>
      </c>
      <c r="B23" s="66">
        <v>350</v>
      </c>
      <c r="C23" s="66">
        <v>722.61904761904805</v>
      </c>
      <c r="D23" s="66">
        <v>779.16666666666697</v>
      </c>
      <c r="E23" s="15">
        <f t="shared" si="0"/>
        <v>7.8253706754530299</v>
      </c>
      <c r="F23" s="15">
        <f t="shared" si="3"/>
        <v>122.61904761904771</v>
      </c>
      <c r="J23" s="65" t="s">
        <v>27</v>
      </c>
      <c r="K23" s="66">
        <v>1350</v>
      </c>
      <c r="L23" s="66">
        <v>2684.6153846153802</v>
      </c>
      <c r="M23" s="66">
        <v>2700</v>
      </c>
      <c r="N23" s="15">
        <f t="shared" si="1"/>
        <v>0.57306590257894641</v>
      </c>
      <c r="O23" s="15">
        <f t="shared" si="2"/>
        <v>100</v>
      </c>
    </row>
    <row r="24" spans="1:15">
      <c r="A24" s="65" t="s">
        <v>39</v>
      </c>
      <c r="B24" s="66">
        <v>375</v>
      </c>
      <c r="C24" s="66">
        <v>729.16666666666674</v>
      </c>
      <c r="D24" s="66">
        <v>729.16666666666674</v>
      </c>
      <c r="E24" s="15">
        <f t="shared" si="0"/>
        <v>0</v>
      </c>
      <c r="F24" s="15">
        <f t="shared" si="3"/>
        <v>94.444444444444457</v>
      </c>
      <c r="J24" s="65" t="s">
        <v>39</v>
      </c>
      <c r="K24" s="66">
        <v>1580</v>
      </c>
      <c r="L24" s="66">
        <v>2600</v>
      </c>
      <c r="M24" s="66">
        <v>2650</v>
      </c>
      <c r="N24" s="15">
        <f t="shared" si="1"/>
        <v>1.9230769230769198</v>
      </c>
      <c r="O24" s="15">
        <f t="shared" si="2"/>
        <v>67.721518987341767</v>
      </c>
    </row>
    <row r="25" spans="1:15">
      <c r="A25" s="65" t="s">
        <v>42</v>
      </c>
      <c r="B25" s="66">
        <v>375.64102564102598</v>
      </c>
      <c r="C25" s="66">
        <v>768.57142857142901</v>
      </c>
      <c r="D25" s="66">
        <v>800</v>
      </c>
      <c r="E25" s="15">
        <f t="shared" si="0"/>
        <v>4.0892193308549594</v>
      </c>
      <c r="F25" s="15">
        <f t="shared" si="3"/>
        <v>112.96928327645031</v>
      </c>
      <c r="J25" s="65" t="s">
        <v>42</v>
      </c>
      <c r="K25" s="66">
        <v>1200</v>
      </c>
      <c r="L25" s="66">
        <v>2430.5714285714298</v>
      </c>
      <c r="M25" s="66">
        <v>2280</v>
      </c>
      <c r="N25" s="15">
        <f t="shared" si="1"/>
        <v>-6.1948983190314379</v>
      </c>
      <c r="O25" s="15">
        <f t="shared" si="2"/>
        <v>90</v>
      </c>
    </row>
    <row r="26" spans="1:15">
      <c r="A26" s="63" t="s">
        <v>56</v>
      </c>
      <c r="B26" s="64">
        <v>439.58005521049</v>
      </c>
      <c r="C26" s="64">
        <v>892.40175438596486</v>
      </c>
      <c r="D26" s="64">
        <v>953.88172043010877</v>
      </c>
      <c r="E26" s="15">
        <f t="shared" si="0"/>
        <v>6.8892699663557266</v>
      </c>
      <c r="F26" s="15">
        <f t="shared" si="3"/>
        <v>116.99840771286785</v>
      </c>
      <c r="J26" s="63" t="s">
        <v>56</v>
      </c>
      <c r="K26" s="64">
        <v>1344.6607023411379</v>
      </c>
      <c r="L26" s="64">
        <v>3130.7613596491233</v>
      </c>
      <c r="M26" s="64">
        <v>3276.7820136852397</v>
      </c>
      <c r="N26" s="15">
        <f t="shared" si="1"/>
        <v>4.6640621006157232</v>
      </c>
      <c r="O26" s="15">
        <f t="shared" si="2"/>
        <v>143.68838979083409</v>
      </c>
    </row>
    <row r="27" spans="1:15">
      <c r="A27" s="65" t="s">
        <v>4</v>
      </c>
      <c r="B27" s="66">
        <v>419.444444444444</v>
      </c>
      <c r="C27" s="66">
        <v>905.82456140350905</v>
      </c>
      <c r="D27" s="66">
        <v>966.66666666667004</v>
      </c>
      <c r="E27" s="15">
        <f t="shared" si="0"/>
        <v>6.7167647970254336</v>
      </c>
      <c r="F27" s="15">
        <f t="shared" si="3"/>
        <v>130.46357615894144</v>
      </c>
      <c r="J27" s="65" t="s">
        <v>4</v>
      </c>
      <c r="K27" s="66">
        <v>1468</v>
      </c>
      <c r="L27" s="66">
        <v>3158.4375</v>
      </c>
      <c r="M27" s="66">
        <v>3825</v>
      </c>
      <c r="N27" s="15">
        <f t="shared" si="1"/>
        <v>21.10418521816564</v>
      </c>
      <c r="O27" s="15">
        <f t="shared" si="2"/>
        <v>160.55858310626701</v>
      </c>
    </row>
    <row r="28" spans="1:15">
      <c r="A28" s="65" t="s">
        <v>10</v>
      </c>
      <c r="B28" s="66">
        <v>381.11111111111097</v>
      </c>
      <c r="C28" s="66">
        <v>702.22222222222194</v>
      </c>
      <c r="D28" s="66">
        <v>710</v>
      </c>
      <c r="E28" s="15">
        <f t="shared" si="0"/>
        <v>1.1075949367089066</v>
      </c>
      <c r="F28" s="15">
        <f t="shared" si="3"/>
        <v>86.297376093294531</v>
      </c>
      <c r="J28" s="65" t="s">
        <v>10</v>
      </c>
      <c r="K28" s="66">
        <v>1252</v>
      </c>
      <c r="L28" s="66">
        <v>3171.0666666666698</v>
      </c>
      <c r="M28" s="66">
        <v>3057.7272727272698</v>
      </c>
      <c r="N28" s="15">
        <f t="shared" si="1"/>
        <v>-3.5741725372976418</v>
      </c>
      <c r="O28" s="15">
        <f t="shared" si="2"/>
        <v>144.22741794946242</v>
      </c>
    </row>
    <row r="29" spans="1:15">
      <c r="A29" s="65" t="s">
        <v>17</v>
      </c>
      <c r="B29" s="66">
        <v>489.16666666666703</v>
      </c>
      <c r="C29" s="66">
        <v>946.94444444444002</v>
      </c>
      <c r="D29" s="66">
        <v>991.66666666667004</v>
      </c>
      <c r="E29" s="15">
        <f t="shared" si="0"/>
        <v>4.7227926078037257</v>
      </c>
      <c r="F29" s="15">
        <f t="shared" si="3"/>
        <v>102.72572402044347</v>
      </c>
      <c r="J29" s="65" t="s">
        <v>17</v>
      </c>
      <c r="K29" s="66">
        <v>1398.75</v>
      </c>
      <c r="L29" s="66">
        <v>2862.5</v>
      </c>
      <c r="M29" s="66">
        <v>2900</v>
      </c>
      <c r="N29" s="15">
        <f t="shared" si="1"/>
        <v>1.3100436681222618</v>
      </c>
      <c r="O29" s="15">
        <f t="shared" si="2"/>
        <v>107.32797140303845</v>
      </c>
    </row>
    <row r="30" spans="1:15">
      <c r="A30" s="65" t="s">
        <v>20</v>
      </c>
      <c r="B30" s="66">
        <v>494.04761904761898</v>
      </c>
      <c r="C30" s="66">
        <v>1003.68421052632</v>
      </c>
      <c r="D30" s="66">
        <v>1017.74193548387</v>
      </c>
      <c r="E30" s="15">
        <f t="shared" si="0"/>
        <v>1.4006123450102166</v>
      </c>
      <c r="F30" s="15">
        <f t="shared" si="3"/>
        <v>106.00077730275922</v>
      </c>
      <c r="J30" s="65" t="s">
        <v>20</v>
      </c>
      <c r="K30" s="66">
        <v>1426.9230769230801</v>
      </c>
      <c r="L30" s="66">
        <v>3500.75</v>
      </c>
      <c r="M30" s="66">
        <v>3574.5161290322599</v>
      </c>
      <c r="N30" s="15">
        <f t="shared" si="1"/>
        <v>2.1071521540315672</v>
      </c>
      <c r="O30" s="15">
        <f t="shared" si="2"/>
        <v>150.50517346317667</v>
      </c>
    </row>
    <row r="31" spans="1:15">
      <c r="A31" s="65" t="s">
        <v>22</v>
      </c>
      <c r="B31" s="66">
        <v>414.13043478260897</v>
      </c>
      <c r="C31" s="66">
        <v>903.33333333333303</v>
      </c>
      <c r="D31" s="66">
        <v>1083.3333333333335</v>
      </c>
      <c r="E31" s="15">
        <f t="shared" si="0"/>
        <v>19.926199261992679</v>
      </c>
      <c r="F31" s="15">
        <f t="shared" si="3"/>
        <v>161.59230096237957</v>
      </c>
      <c r="J31" s="65" t="s">
        <v>22</v>
      </c>
      <c r="K31" s="66">
        <v>1177.6304347826101</v>
      </c>
      <c r="L31" s="66">
        <v>2961.0526315789475</v>
      </c>
      <c r="M31" s="66">
        <v>3026.6666666666702</v>
      </c>
      <c r="N31" s="15">
        <f t="shared" si="1"/>
        <v>2.215902358099413</v>
      </c>
      <c r="O31" s="15">
        <f t="shared" si="2"/>
        <v>157.01328509103882</v>
      </c>
    </row>
    <row r="32" spans="1:15">
      <c r="A32" s="63" t="s">
        <v>57</v>
      </c>
      <c r="B32" s="64">
        <v>386.91798941798953</v>
      </c>
      <c r="C32" s="64">
        <v>727.06515219673122</v>
      </c>
      <c r="D32" s="64">
        <v>749.50800833153789</v>
      </c>
      <c r="E32" s="15">
        <f t="shared" si="0"/>
        <v>3.0867737323125226</v>
      </c>
      <c r="F32" s="15">
        <f t="shared" si="3"/>
        <v>93.712370277475117</v>
      </c>
      <c r="J32" s="63" t="s">
        <v>57</v>
      </c>
      <c r="K32" s="64">
        <v>1235.5342522974111</v>
      </c>
      <c r="L32" s="64">
        <v>2767.1666666666661</v>
      </c>
      <c r="M32" s="64">
        <v>2871.9128510378519</v>
      </c>
      <c r="N32" s="15">
        <f t="shared" si="1"/>
        <v>3.7853225695784829</v>
      </c>
      <c r="O32" s="15">
        <f t="shared" si="2"/>
        <v>132.44299748855047</v>
      </c>
    </row>
    <row r="33" spans="1:15">
      <c r="A33" s="65" t="s">
        <v>9</v>
      </c>
      <c r="B33" s="66">
        <v>409.722222222222</v>
      </c>
      <c r="C33" s="66">
        <v>770.83333333333337</v>
      </c>
      <c r="D33" s="66">
        <v>804.76190476190504</v>
      </c>
      <c r="E33" s="15">
        <f t="shared" si="0"/>
        <v>4.4015444015444274</v>
      </c>
      <c r="F33" s="15">
        <f t="shared" si="3"/>
        <v>96.416464891041329</v>
      </c>
      <c r="J33" s="65" t="s">
        <v>9</v>
      </c>
      <c r="K33" s="66">
        <v>1346.6666666666699</v>
      </c>
      <c r="L33" s="66">
        <v>2562.5</v>
      </c>
      <c r="M33" s="66">
        <v>2750</v>
      </c>
      <c r="N33" s="15">
        <f t="shared" si="1"/>
        <v>7.3170731707317174</v>
      </c>
      <c r="O33" s="15">
        <f t="shared" si="2"/>
        <v>104.20792079207871</v>
      </c>
    </row>
    <row r="34" spans="1:15">
      <c r="A34" s="65" t="s">
        <v>12</v>
      </c>
      <c r="B34" s="66">
        <v>255.555555555556</v>
      </c>
      <c r="C34" s="66">
        <v>643.055555555556</v>
      </c>
      <c r="D34" s="66">
        <v>643.33333333333303</v>
      </c>
      <c r="E34" s="15">
        <f t="shared" si="0"/>
        <v>4.3196544276341342E-2</v>
      </c>
      <c r="F34" s="15">
        <f t="shared" si="3"/>
        <v>151.73913043478206</v>
      </c>
      <c r="J34" s="65" t="s">
        <v>12</v>
      </c>
      <c r="K34" s="66">
        <v>991.66666666666697</v>
      </c>
      <c r="L34" s="66">
        <v>2580</v>
      </c>
      <c r="M34" s="66">
        <v>2752.5</v>
      </c>
      <c r="N34" s="15">
        <f t="shared" si="1"/>
        <v>6.6860465116278931</v>
      </c>
      <c r="O34" s="15">
        <f t="shared" si="2"/>
        <v>177.56302521008394</v>
      </c>
    </row>
    <row r="35" spans="1:15">
      <c r="A35" s="65" t="s">
        <v>15</v>
      </c>
      <c r="B35" s="66">
        <v>487.5</v>
      </c>
      <c r="C35" s="66">
        <v>904.91228070175498</v>
      </c>
      <c r="D35" s="66">
        <v>950</v>
      </c>
      <c r="E35" s="15">
        <f t="shared" si="0"/>
        <v>4.9825513765024567</v>
      </c>
      <c r="F35" s="15">
        <f t="shared" si="3"/>
        <v>94.871794871794862</v>
      </c>
      <c r="J35" s="65" t="s">
        <v>15</v>
      </c>
      <c r="K35" s="66">
        <v>1533.15789473684</v>
      </c>
      <c r="L35" s="66">
        <v>2979.1666666666665</v>
      </c>
      <c r="M35" s="66">
        <v>3097.3076923076901</v>
      </c>
      <c r="N35" s="15">
        <f t="shared" si="1"/>
        <v>3.9655728886497315</v>
      </c>
      <c r="O35" s="15">
        <f t="shared" si="2"/>
        <v>102.02144234070096</v>
      </c>
    </row>
    <row r="36" spans="1:15">
      <c r="A36" s="65" t="s">
        <v>16</v>
      </c>
      <c r="B36" s="66">
        <v>362.777777777778</v>
      </c>
      <c r="C36" s="66">
        <v>685.25641025641016</v>
      </c>
      <c r="D36" s="66">
        <v>680.47619047619105</v>
      </c>
      <c r="E36" s="15">
        <f t="shared" si="0"/>
        <v>-0.69758118401701097</v>
      </c>
      <c r="F36" s="15">
        <f t="shared" si="3"/>
        <v>87.573835047035715</v>
      </c>
      <c r="J36" s="65" t="s">
        <v>16</v>
      </c>
      <c r="K36" s="66">
        <v>1153.3928571428601</v>
      </c>
      <c r="L36" s="66">
        <v>2571</v>
      </c>
      <c r="M36" s="66">
        <v>2584.4166666666702</v>
      </c>
      <c r="N36" s="15">
        <f t="shared" si="1"/>
        <v>0.52184623363167759</v>
      </c>
      <c r="O36" s="15">
        <f t="shared" si="2"/>
        <v>124.07080559426097</v>
      </c>
    </row>
    <row r="37" spans="1:15">
      <c r="A37" s="65" t="s">
        <v>18</v>
      </c>
      <c r="B37" s="66">
        <v>420.23809523809501</v>
      </c>
      <c r="C37" s="66">
        <v>703.09523809523796</v>
      </c>
      <c r="D37" s="66">
        <v>791.02564102564099</v>
      </c>
      <c r="E37" s="15">
        <f t="shared" si="0"/>
        <v>12.50618666805596</v>
      </c>
      <c r="F37" s="15">
        <f t="shared" si="3"/>
        <v>88.232730442362254</v>
      </c>
      <c r="J37" s="65" t="s">
        <v>18</v>
      </c>
      <c r="K37" s="66">
        <v>1423.57142857143</v>
      </c>
      <c r="L37" s="66">
        <v>3085.3333333333298</v>
      </c>
      <c r="M37" s="66">
        <v>3161.5384615384601</v>
      </c>
      <c r="N37" s="15">
        <f t="shared" si="1"/>
        <v>2.4699155641247899</v>
      </c>
      <c r="O37" s="15">
        <f t="shared" si="2"/>
        <v>122.08498977189359</v>
      </c>
    </row>
    <row r="38" spans="1:15">
      <c r="A38" s="65" t="s">
        <v>38</v>
      </c>
      <c r="B38" s="66">
        <v>385.71428571428601</v>
      </c>
      <c r="C38" s="66">
        <v>655.23809523809496</v>
      </c>
      <c r="D38" s="66">
        <v>627.45098039215679</v>
      </c>
      <c r="E38" s="15">
        <f t="shared" si="0"/>
        <v>-4.2407660738713844</v>
      </c>
      <c r="F38" s="15">
        <f t="shared" si="3"/>
        <v>62.672476397966449</v>
      </c>
      <c r="J38" s="65" t="s">
        <v>38</v>
      </c>
      <c r="K38" s="66">
        <v>964.75</v>
      </c>
      <c r="L38" s="66">
        <v>2825</v>
      </c>
      <c r="M38" s="66">
        <v>2885.7142857142899</v>
      </c>
      <c r="N38" s="15">
        <f t="shared" si="1"/>
        <v>2.1491782553730872</v>
      </c>
      <c r="O38" s="15">
        <f t="shared" si="2"/>
        <v>199.11524080998083</v>
      </c>
    </row>
    <row r="39" spans="1:15">
      <c r="A39" s="63" t="s">
        <v>58</v>
      </c>
      <c r="B39" s="64">
        <v>398.38827838827848</v>
      </c>
      <c r="C39" s="64">
        <v>900.89546783625735</v>
      </c>
      <c r="D39" s="64">
        <v>910.84626158155504</v>
      </c>
      <c r="E39" s="15">
        <f t="shared" si="0"/>
        <v>1.1045447669081057</v>
      </c>
      <c r="F39" s="15">
        <f t="shared" si="3"/>
        <v>128.63279644332889</v>
      </c>
      <c r="J39" s="63" t="s">
        <v>58</v>
      </c>
      <c r="K39" s="64">
        <v>1363.6871184371184</v>
      </c>
      <c r="L39" s="64">
        <v>3186.9311533374034</v>
      </c>
      <c r="M39" s="64">
        <v>3073.2651412914565</v>
      </c>
      <c r="N39" s="15">
        <f t="shared" si="1"/>
        <v>-3.5666290414499286</v>
      </c>
      <c r="O39" s="15">
        <f t="shared" si="2"/>
        <v>125.36438892329164</v>
      </c>
    </row>
    <row r="40" spans="1:15">
      <c r="A40" s="65" t="s">
        <v>19</v>
      </c>
      <c r="B40" s="66">
        <v>458.97435897435901</v>
      </c>
      <c r="C40" s="66">
        <v>989.58333333333326</v>
      </c>
      <c r="D40" s="66">
        <v>1026.9230769230801</v>
      </c>
      <c r="E40" s="15">
        <f t="shared" si="0"/>
        <v>3.7732793522270498</v>
      </c>
      <c r="F40" s="15">
        <f t="shared" si="3"/>
        <v>123.74301675977719</v>
      </c>
      <c r="J40" s="65" t="s">
        <v>19</v>
      </c>
      <c r="K40" s="66">
        <v>1503.57142857143</v>
      </c>
      <c r="L40" s="66">
        <v>3450</v>
      </c>
      <c r="M40" s="66">
        <v>3443.3333333333298</v>
      </c>
      <c r="N40" s="15">
        <f t="shared" si="1"/>
        <v>-0.19323671497593864</v>
      </c>
      <c r="O40" s="15">
        <f t="shared" si="2"/>
        <v>129.01029295328539</v>
      </c>
    </row>
    <row r="41" spans="1:15">
      <c r="A41" s="65" t="s">
        <v>30</v>
      </c>
      <c r="B41" s="66">
        <v>444.04761904761898</v>
      </c>
      <c r="C41" s="66">
        <v>860</v>
      </c>
      <c r="D41" s="66">
        <v>900</v>
      </c>
      <c r="E41" s="15">
        <f t="shared" si="0"/>
        <v>4.6511627906976827</v>
      </c>
      <c r="F41" s="15">
        <f t="shared" si="3"/>
        <v>102.68096514745312</v>
      </c>
      <c r="J41" s="65" t="s">
        <v>30</v>
      </c>
      <c r="K41" s="66">
        <v>1343.3333333333301</v>
      </c>
      <c r="L41" s="66">
        <v>3072.2222222222199</v>
      </c>
      <c r="M41" s="66">
        <v>2526.3157894736801</v>
      </c>
      <c r="N41" s="15">
        <f t="shared" si="1"/>
        <v>-17.769106310079067</v>
      </c>
      <c r="O41" s="15">
        <f t="shared" si="2"/>
        <v>88.06321013451759</v>
      </c>
    </row>
    <row r="42" spans="1:15">
      <c r="A42" s="65" t="s">
        <v>59</v>
      </c>
      <c r="B42" s="66">
        <v>402.29166666666703</v>
      </c>
      <c r="C42" s="66">
        <v>942.59259259259204</v>
      </c>
      <c r="D42" s="66">
        <v>974.35897435897004</v>
      </c>
      <c r="E42" s="15">
        <f t="shared" si="0"/>
        <v>3.3701072993799812</v>
      </c>
      <c r="F42" s="15">
        <f t="shared" si="3"/>
        <v>142.20212723578726</v>
      </c>
      <c r="J42" s="65" t="s">
        <v>59</v>
      </c>
      <c r="K42" s="66">
        <v>1166.38461538462</v>
      </c>
      <c r="L42" s="66">
        <v>3217.3076923076924</v>
      </c>
      <c r="M42" s="66">
        <v>3070.45454545455</v>
      </c>
      <c r="N42" s="15">
        <f t="shared" si="1"/>
        <v>-4.5644731837199117</v>
      </c>
      <c r="O42" s="15">
        <f t="shared" si="2"/>
        <v>163.24545994136378</v>
      </c>
    </row>
    <row r="43" spans="1:15">
      <c r="A43" s="65" t="s">
        <v>34</v>
      </c>
      <c r="B43" s="66">
        <v>375.64102564102598</v>
      </c>
      <c r="C43" s="66">
        <v>861.1111111111112</v>
      </c>
      <c r="D43" s="66">
        <v>839.28571428571001</v>
      </c>
      <c r="E43" s="15">
        <f t="shared" si="0"/>
        <v>-2.5345622119820774</v>
      </c>
      <c r="F43" s="15">
        <f t="shared" si="3"/>
        <v>123.42759629448915</v>
      </c>
      <c r="J43" s="65" t="s">
        <v>34</v>
      </c>
      <c r="K43" s="66">
        <v>1415.8333333333301</v>
      </c>
      <c r="L43" s="66">
        <v>3001.9230769230799</v>
      </c>
      <c r="M43" s="66">
        <v>3016.1538461538498</v>
      </c>
      <c r="N43" s="15">
        <f t="shared" si="1"/>
        <v>0.474055092889202</v>
      </c>
      <c r="O43" s="15">
        <f t="shared" si="2"/>
        <v>113.03028931045483</v>
      </c>
    </row>
    <row r="44" spans="1:15">
      <c r="A44" s="65" t="s">
        <v>35</v>
      </c>
      <c r="B44" s="66">
        <v>325</v>
      </c>
      <c r="C44" s="66">
        <v>949.12280701754378</v>
      </c>
      <c r="D44" s="66">
        <v>930.39215686274997</v>
      </c>
      <c r="E44" s="15">
        <f t="shared" si="0"/>
        <v>-1.9734696096547992</v>
      </c>
      <c r="F44" s="15">
        <f t="shared" si="3"/>
        <v>186.27450980392308</v>
      </c>
      <c r="J44" s="65" t="s">
        <v>35</v>
      </c>
      <c r="K44" s="66">
        <v>1374.6666666666699</v>
      </c>
      <c r="L44" s="66">
        <v>3078.5714285714298</v>
      </c>
      <c r="M44" s="66">
        <v>3033.3333333333298</v>
      </c>
      <c r="N44" s="15">
        <f t="shared" si="1"/>
        <v>-1.4694508894046265</v>
      </c>
      <c r="O44" s="15">
        <f t="shared" si="2"/>
        <v>120.65955383123105</v>
      </c>
    </row>
    <row r="45" spans="1:15" ht="15" thickBot="1">
      <c r="A45" s="65" t="s">
        <v>36</v>
      </c>
      <c r="B45" s="66">
        <v>384.375</v>
      </c>
      <c r="C45" s="66">
        <v>802.96296296296305</v>
      </c>
      <c r="D45" s="66">
        <v>794.11764705882001</v>
      </c>
      <c r="E45" s="15">
        <f t="shared" si="0"/>
        <v>-1.1015845452576656</v>
      </c>
      <c r="F45" s="15">
        <f t="shared" si="3"/>
        <v>106.5997130559532</v>
      </c>
      <c r="J45" s="65" t="s">
        <v>36</v>
      </c>
      <c r="K45" s="66">
        <v>1378.3333333333301</v>
      </c>
      <c r="L45" s="66">
        <v>3301.5625</v>
      </c>
      <c r="M45" s="66">
        <v>3350</v>
      </c>
      <c r="N45" s="15">
        <f t="shared" si="1"/>
        <v>1.4671083767155721</v>
      </c>
      <c r="O45" s="15">
        <f t="shared" si="2"/>
        <v>143.04715840386999</v>
      </c>
    </row>
    <row r="46" spans="1:15" ht="15" thickBot="1">
      <c r="A46" s="67" t="s">
        <v>63</v>
      </c>
      <c r="B46" s="68">
        <v>400.00761801848773</v>
      </c>
      <c r="C46" s="68">
        <v>789.75015689489351</v>
      </c>
      <c r="D46" s="68">
        <v>809.51874617671399</v>
      </c>
      <c r="E46" s="69">
        <f t="shared" ref="E46" si="4">D46/C46*100-100</f>
        <v>2.5031447109229816</v>
      </c>
      <c r="F46" s="70">
        <f t="shared" ref="F46" si="5">D46/B46*100-100</f>
        <v>102.37583228709889</v>
      </c>
      <c r="J46" s="67" t="s">
        <v>63</v>
      </c>
      <c r="K46" s="68">
        <v>1325.3928329497553</v>
      </c>
      <c r="L46" s="68">
        <v>2886.412473186158</v>
      </c>
      <c r="M46" s="68">
        <v>2947.6527282694506</v>
      </c>
      <c r="N46" s="69">
        <f t="shared" ref="N46" si="6">M46/L46*100-100</f>
        <v>2.1216737265444578</v>
      </c>
      <c r="O46" s="70">
        <f t="shared" ref="O46" si="7">M46/K46*100-100</f>
        <v>122.39842067873877</v>
      </c>
    </row>
    <row r="50" spans="1:11">
      <c r="A50" s="12" t="s">
        <v>47</v>
      </c>
      <c r="J50" s="12" t="s">
        <v>47</v>
      </c>
    </row>
    <row r="51" spans="1:11">
      <c r="A51" s="6" t="s">
        <v>22</v>
      </c>
      <c r="B51" s="60">
        <v>1083.3333333333335</v>
      </c>
      <c r="J51" s="6" t="s">
        <v>7</v>
      </c>
      <c r="K51" s="60">
        <v>4050</v>
      </c>
    </row>
    <row r="52" spans="1:11">
      <c r="A52" s="6" t="s">
        <v>19</v>
      </c>
      <c r="B52" s="60">
        <v>1026.9230769230801</v>
      </c>
      <c r="J52" s="6" t="s">
        <v>4</v>
      </c>
      <c r="K52" s="60">
        <v>3825</v>
      </c>
    </row>
    <row r="53" spans="1:11">
      <c r="A53" s="6" t="s">
        <v>20</v>
      </c>
      <c r="B53" s="60">
        <v>1017.74193548387</v>
      </c>
      <c r="J53" s="6" t="s">
        <v>20</v>
      </c>
      <c r="K53" s="60">
        <v>3574.5161290322599</v>
      </c>
    </row>
    <row r="54" spans="1:11">
      <c r="J54" s="16"/>
    </row>
    <row r="55" spans="1:11">
      <c r="A55" s="12" t="s">
        <v>48</v>
      </c>
      <c r="J55" s="12" t="s">
        <v>48</v>
      </c>
    </row>
    <row r="56" spans="1:11">
      <c r="A56" s="6" t="s">
        <v>31</v>
      </c>
      <c r="B56" s="60">
        <v>625</v>
      </c>
      <c r="J56" s="6" t="s">
        <v>42</v>
      </c>
      <c r="K56" s="60">
        <v>2280</v>
      </c>
    </row>
    <row r="57" spans="1:11">
      <c r="A57" s="6" t="s">
        <v>38</v>
      </c>
      <c r="B57" s="60">
        <v>627.45098039215679</v>
      </c>
      <c r="J57" s="6" t="s">
        <v>30</v>
      </c>
      <c r="K57" s="60">
        <v>2526.3157894736801</v>
      </c>
    </row>
    <row r="58" spans="1:11">
      <c r="A58" s="6" t="s">
        <v>8</v>
      </c>
      <c r="B58" s="60">
        <v>633.33333333333348</v>
      </c>
      <c r="J58" s="6" t="s">
        <v>13</v>
      </c>
      <c r="K58" s="60">
        <v>2566.6666666666665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K54"/>
  <sheetViews>
    <sheetView zoomScale="110" zoomScaleNormal="110" workbookViewId="0">
      <pane xSplit="1" ySplit="4" topLeftCell="B44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21875" customWidth="1"/>
    <col min="2" max="2" width="11.44140625" customWidth="1"/>
    <col min="3" max="3" width="13.77734375" customWidth="1"/>
    <col min="7" max="18" width="9.21875" customWidth="1"/>
    <col min="34" max="34" width="9.44140625" style="40" customWidth="1"/>
    <col min="44" max="44" width="9.5546875" customWidth="1"/>
    <col min="55" max="58" width="9.21875" style="2"/>
    <col min="74" max="74" width="10" customWidth="1"/>
    <col min="87" max="87" width="9.21875" customWidth="1"/>
  </cols>
  <sheetData>
    <row r="3" spans="1:89" ht="20.25" customHeight="1">
      <c r="C3" s="41" t="s">
        <v>0</v>
      </c>
    </row>
    <row r="4" spans="1:89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</row>
    <row r="5" spans="1:89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</row>
    <row r="6" spans="1:89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</row>
    <row r="7" spans="1:89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</row>
    <row r="8" spans="1:89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</row>
    <row r="9" spans="1:89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</row>
    <row r="10" spans="1:89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</row>
    <row r="11" spans="1:89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</row>
    <row r="12" spans="1:89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</row>
    <row r="13" spans="1:89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</row>
    <row r="14" spans="1:89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</row>
    <row r="15" spans="1:89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</row>
    <row r="16" spans="1:89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</row>
    <row r="17" spans="1:89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</row>
    <row r="18" spans="1:89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</row>
    <row r="19" spans="1:89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</row>
    <row r="20" spans="1:89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</row>
    <row r="21" spans="1:89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</row>
    <row r="22" spans="1:89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</row>
    <row r="23" spans="1:89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</row>
    <row r="24" spans="1:89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</row>
    <row r="25" spans="1:89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</row>
    <row r="26" spans="1:89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</row>
    <row r="27" spans="1:89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</row>
    <row r="28" spans="1:89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</row>
    <row r="29" spans="1:89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</row>
    <row r="30" spans="1:89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</row>
    <row r="31" spans="1:89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</row>
    <row r="32" spans="1:89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</row>
    <row r="33" spans="1:89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</row>
    <row r="34" spans="1:89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</row>
    <row r="35" spans="1:89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</row>
    <row r="36" spans="1:89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</row>
    <row r="37" spans="1:89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</row>
    <row r="38" spans="1:89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</row>
    <row r="39" spans="1:89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</row>
    <row r="40" spans="1:89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</row>
    <row r="41" spans="1:89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</row>
    <row r="42" spans="1:89" ht="15" customHeight="1">
      <c r="A42" s="9" t="s">
        <v>43</v>
      </c>
      <c r="D42" s="15">
        <f>AVERAGE(D5:D41)</f>
        <v>197.6272886368458</v>
      </c>
      <c r="E42" s="15">
        <f t="shared" ref="E42:S42" si="0">AVERAGE(E5:E41)</f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ref="T42:U42" si="1">AVERAGE(T5:T41)</f>
        <v>282.85780780556325</v>
      </c>
      <c r="U42" s="15">
        <f t="shared" si="1"/>
        <v>231.85411668664392</v>
      </c>
      <c r="V42" s="15">
        <f t="shared" ref="V42:W42" si="2">AVERAGE(V5:V41)</f>
        <v>433.84335637625099</v>
      </c>
      <c r="W42" s="15">
        <f t="shared" si="2"/>
        <v>352.4150844506882</v>
      </c>
      <c r="X42" s="15">
        <f t="shared" ref="X42:AC42" si="3">AVERAGE(X5:X41)</f>
        <v>311.55726258977035</v>
      </c>
      <c r="Y42" s="15">
        <f t="shared" si="3"/>
        <v>280.79944860091939</v>
      </c>
      <c r="Z42" s="15">
        <f t="shared" si="3"/>
        <v>303.29005637119678</v>
      </c>
      <c r="AA42" s="15">
        <f t="shared" si="3"/>
        <v>287.26691566397466</v>
      </c>
      <c r="AB42" s="15">
        <f t="shared" si="3"/>
        <v>280.49025262260562</v>
      </c>
      <c r="AC42" s="15">
        <f t="shared" si="3"/>
        <v>225.52148480140008</v>
      </c>
      <c r="AD42" s="15">
        <f t="shared" ref="AD42:AE42" si="4">AVERAGE(AD5:AD41)</f>
        <v>264.4833298333686</v>
      </c>
      <c r="AE42" s="15">
        <f t="shared" si="4"/>
        <v>273.44180291606767</v>
      </c>
      <c r="AF42" s="15">
        <f t="shared" ref="AF42:AG42" si="5">AVERAGE(AF5:AF41)</f>
        <v>267.13534806791347</v>
      </c>
      <c r="AG42" s="15">
        <f t="shared" si="5"/>
        <v>290.62803779715557</v>
      </c>
      <c r="AH42" s="15">
        <f t="shared" ref="AH42:AI42" si="6">AVERAGE(AH5:AH41)</f>
        <v>288.84822977687963</v>
      </c>
      <c r="AI42" s="15">
        <f t="shared" si="6"/>
        <v>288.569535465439</v>
      </c>
      <c r="AJ42" s="15">
        <f t="shared" ref="AJ42:AK42" si="7">AVERAGE(AJ5:AJ41)</f>
        <v>268.98875608678247</v>
      </c>
      <c r="AK42" s="10">
        <f t="shared" si="7"/>
        <v>278.48685788661538</v>
      </c>
      <c r="AL42" s="10">
        <f t="shared" ref="AL42:AM42" si="8">AVERAGE(AL5:AL41)</f>
        <v>280.28823544900422</v>
      </c>
      <c r="AM42" s="10">
        <f t="shared" si="8"/>
        <v>279.67266749944196</v>
      </c>
      <c r="AN42" s="10">
        <f t="shared" ref="AN42:AO42" si="9">AVERAGE(AN5:AN41)</f>
        <v>276.86975387674806</v>
      </c>
      <c r="AO42" s="10">
        <f t="shared" si="9"/>
        <v>288.74919111688871</v>
      </c>
      <c r="AP42" s="10">
        <f t="shared" ref="AP42:AQ42" si="10">AVERAGE(AP5:AP41)</f>
        <v>297.27847712801935</v>
      </c>
      <c r="AQ42" s="10">
        <f t="shared" si="10"/>
        <v>315.55577289720503</v>
      </c>
      <c r="AR42" s="10">
        <f t="shared" ref="AR42:AS42" si="11">AVERAGE(AR5:AR41)</f>
        <v>298.32423361643407</v>
      </c>
      <c r="AS42" s="10">
        <f t="shared" si="11"/>
        <v>290.73624070475933</v>
      </c>
      <c r="AT42" s="10">
        <f t="shared" ref="AT42:AW42" si="12">AVERAGE(AT5:AT41)</f>
        <v>306.2789637270306</v>
      </c>
      <c r="AU42" s="10">
        <f t="shared" si="12"/>
        <v>305.43724952611007</v>
      </c>
      <c r="AV42" s="10">
        <f t="shared" si="12"/>
        <v>303.93609741206848</v>
      </c>
      <c r="AW42" s="10">
        <f t="shared" si="12"/>
        <v>316.26478544902534</v>
      </c>
      <c r="AX42" s="10">
        <f t="shared" ref="AX42:AY42" si="13">AVERAGE(AX5:AX41)</f>
        <v>315.90534698055143</v>
      </c>
      <c r="AY42" s="10">
        <f t="shared" si="13"/>
        <v>316.42766967263879</v>
      </c>
      <c r="AZ42" s="10">
        <f t="shared" ref="AZ42:BA42" si="14">AVERAGE(AZ5:AZ41)</f>
        <v>316.02937069539928</v>
      </c>
      <c r="BA42" s="10">
        <f t="shared" si="14"/>
        <v>322.64</v>
      </c>
      <c r="BB42" s="10">
        <f t="shared" ref="BB42:BG42" si="15">AVERAGE(BB5:BB41)</f>
        <v>318.45888278589507</v>
      </c>
      <c r="BC42" s="10">
        <f t="shared" si="15"/>
        <v>324.71661936282703</v>
      </c>
      <c r="BD42" s="10">
        <f t="shared" si="15"/>
        <v>317.54103364193895</v>
      </c>
      <c r="BE42" s="10">
        <f t="shared" si="15"/>
        <v>320.58732528626683</v>
      </c>
      <c r="BF42" s="10">
        <f t="shared" si="15"/>
        <v>323.66282025647354</v>
      </c>
      <c r="BG42" s="10">
        <f t="shared" si="15"/>
        <v>326.93488956237741</v>
      </c>
      <c r="BH42" s="10">
        <f t="shared" ref="BH42:BJ42" si="16">AVERAGE(BH5:BH41)</f>
        <v>334.16243177878312</v>
      </c>
      <c r="BI42" s="10">
        <f t="shared" si="16"/>
        <v>342.32891891891899</v>
      </c>
      <c r="BJ42" s="10">
        <f t="shared" si="16"/>
        <v>333.38554558103783</v>
      </c>
      <c r="BK42" s="10">
        <f t="shared" ref="BK42:BL42" si="17">AVERAGE(BK5:BK41)</f>
        <v>334.07544010496804</v>
      </c>
      <c r="BL42" s="10">
        <f t="shared" si="17"/>
        <v>335.54346350933889</v>
      </c>
      <c r="BM42" s="10">
        <f t="shared" ref="BM42:BN42" si="18">AVERAGE(BM5:BM41)</f>
        <v>346.53415247795061</v>
      </c>
      <c r="BN42" s="10">
        <f t="shared" si="18"/>
        <v>347.97824652140503</v>
      </c>
      <c r="BO42" s="10">
        <f t="shared" ref="BO42:BP42" si="19">AVERAGE(BO5:BO41)</f>
        <v>352.93048147653411</v>
      </c>
      <c r="BP42" s="10">
        <f t="shared" si="19"/>
        <v>353.37864892276673</v>
      </c>
      <c r="BQ42" s="10">
        <f t="shared" ref="BQ42:BT42" si="20">AVERAGE(BQ5:BQ41)</f>
        <v>352.79136861136851</v>
      </c>
      <c r="BR42" s="10">
        <f t="shared" si="20"/>
        <v>350.54675534771707</v>
      </c>
      <c r="BS42" s="10">
        <f t="shared" si="20"/>
        <v>355.7952830518621</v>
      </c>
      <c r="BT42" s="10">
        <f t="shared" si="20"/>
        <v>361.29208234084405</v>
      </c>
      <c r="BU42" s="10">
        <f t="shared" ref="BU42:BX42" si="21">AVERAGE(BU5:BU41)</f>
        <v>362.68067996357456</v>
      </c>
      <c r="BV42" s="10">
        <f t="shared" si="21"/>
        <v>363.50026691183808</v>
      </c>
      <c r="BW42" s="10">
        <f t="shared" si="21"/>
        <v>370.29041976415976</v>
      </c>
      <c r="BX42" s="10">
        <f t="shared" si="21"/>
        <v>397.34230665809611</v>
      </c>
      <c r="BY42" s="10">
        <f t="shared" ref="BY42:CA42" si="22">AVERAGE(BY5:BY41)</f>
        <v>400.00761801848773</v>
      </c>
      <c r="BZ42" s="10">
        <f t="shared" si="22"/>
        <v>434.38502060560882</v>
      </c>
      <c r="CA42" s="10">
        <f t="shared" si="22"/>
        <v>423.4191085913223</v>
      </c>
      <c r="CB42" s="10">
        <f t="shared" ref="CB42:CD42" si="23">AVERAGE(CB5:CB41)</f>
        <v>441.05709660740609</v>
      </c>
      <c r="CC42" s="10">
        <f t="shared" si="23"/>
        <v>467.97198382329964</v>
      </c>
      <c r="CD42" s="10">
        <f t="shared" si="23"/>
        <v>437.10736527578632</v>
      </c>
      <c r="CE42" s="10">
        <f t="shared" ref="CE42:CF42" si="24">AVERAGE(CE5:CE41)</f>
        <v>450.66472172722155</v>
      </c>
      <c r="CF42" s="10">
        <f t="shared" si="24"/>
        <v>564.54614448035534</v>
      </c>
      <c r="CG42" s="10">
        <f t="shared" ref="CG42:CI42" si="25">AVERAGE(CG5:CG41)</f>
        <v>591.94916335534037</v>
      </c>
      <c r="CH42" s="10">
        <f t="shared" si="25"/>
        <v>679.53656165653047</v>
      </c>
      <c r="CI42" s="10">
        <f t="shared" si="25"/>
        <v>761.69246182151539</v>
      </c>
      <c r="CJ42" s="10">
        <f t="shared" ref="CJ42:CK42" si="26">AVERAGE(CJ5:CJ41)</f>
        <v>789.75015689489339</v>
      </c>
      <c r="CK42" s="10">
        <f t="shared" si="26"/>
        <v>809.51874617671388</v>
      </c>
    </row>
    <row r="43" spans="1:89" ht="15" customHeight="1">
      <c r="A43" s="9" t="s">
        <v>44</v>
      </c>
      <c r="E43" s="10">
        <f>E42/D42*100-100</f>
        <v>7.552492213151524</v>
      </c>
      <c r="F43" s="10">
        <f t="shared" ref="F43:AS43" si="27">F42/E42*100-100</f>
        <v>12.140921363290119</v>
      </c>
      <c r="G43" s="10">
        <f t="shared" si="27"/>
        <v>-4.9945461730845579</v>
      </c>
      <c r="H43" s="10">
        <f t="shared" si="27"/>
        <v>1.3108290224215011</v>
      </c>
      <c r="I43" s="10">
        <f t="shared" si="27"/>
        <v>13.841233912217149</v>
      </c>
      <c r="J43" s="10">
        <f t="shared" si="27"/>
        <v>-14.016237224968904</v>
      </c>
      <c r="K43" s="10">
        <f t="shared" si="27"/>
        <v>19.483947276998364</v>
      </c>
      <c r="L43" s="10">
        <f t="shared" si="27"/>
        <v>-16.76424384778116</v>
      </c>
      <c r="M43" s="10">
        <f t="shared" si="27"/>
        <v>-3.7380532291379609E-2</v>
      </c>
      <c r="N43" s="10">
        <f t="shared" si="27"/>
        <v>4.1012665574235712</v>
      </c>
      <c r="O43" s="10">
        <f t="shared" si="27"/>
        <v>2.1823222231757882</v>
      </c>
      <c r="P43" s="10">
        <f t="shared" si="27"/>
        <v>30.655037197236453</v>
      </c>
      <c r="Q43" s="10">
        <f t="shared" si="27"/>
        <v>-3.8993359553723224</v>
      </c>
      <c r="R43" s="10">
        <f t="shared" si="27"/>
        <v>-3.1905271691829</v>
      </c>
      <c r="S43" s="10">
        <f t="shared" si="27"/>
        <v>1.4033088234866682</v>
      </c>
      <c r="T43" s="10">
        <f t="shared" si="27"/>
        <v>-3.371600804429832</v>
      </c>
      <c r="U43" s="10">
        <f t="shared" si="27"/>
        <v>-18.031565582230385</v>
      </c>
      <c r="V43" s="10">
        <f t="shared" si="27"/>
        <v>87.119108591287215</v>
      </c>
      <c r="W43" s="10">
        <f t="shared" si="27"/>
        <v>-18.769048950226193</v>
      </c>
      <c r="X43" s="10">
        <f t="shared" si="27"/>
        <v>-11.593664307702156</v>
      </c>
      <c r="Y43" s="10">
        <f t="shared" si="27"/>
        <v>-9.8722827813999601</v>
      </c>
      <c r="Z43" s="10">
        <f t="shared" si="27"/>
        <v>8.0094914296793007</v>
      </c>
      <c r="AA43" s="10">
        <f t="shared" si="27"/>
        <v>-5.2831078271855461</v>
      </c>
      <c r="AB43" s="10">
        <f t="shared" si="27"/>
        <v>-2.3590127062511783</v>
      </c>
      <c r="AC43" s="10">
        <f t="shared" si="27"/>
        <v>-19.597389680120187</v>
      </c>
      <c r="AD43" s="10">
        <f t="shared" si="27"/>
        <v>17.276334033663929</v>
      </c>
      <c r="AE43" s="10">
        <f t="shared" si="27"/>
        <v>3.3871598215067706</v>
      </c>
      <c r="AF43" s="10">
        <f t="shared" si="27"/>
        <v>-2.3063243369887942</v>
      </c>
      <c r="AG43" s="10">
        <f t="shared" si="27"/>
        <v>8.7943021764643277</v>
      </c>
      <c r="AH43" s="10">
        <f t="shared" si="27"/>
        <v>-0.61240065953931833</v>
      </c>
      <c r="AI43" s="10">
        <f t="shared" si="27"/>
        <v>-9.6484687358440624E-2</v>
      </c>
      <c r="AJ43" s="10">
        <f t="shared" si="27"/>
        <v>-6.7854631110225654</v>
      </c>
      <c r="AK43" s="10">
        <f t="shared" si="27"/>
        <v>3.5310404561180349</v>
      </c>
      <c r="AL43" s="10">
        <f t="shared" si="27"/>
        <v>0.64684472942786897</v>
      </c>
      <c r="AM43" s="10">
        <f t="shared" si="27"/>
        <v>-0.2196196171331195</v>
      </c>
      <c r="AN43" s="10">
        <f t="shared" si="27"/>
        <v>-1.0022122103510469</v>
      </c>
      <c r="AO43" s="10">
        <f t="shared" si="27"/>
        <v>4.2906229639763751</v>
      </c>
      <c r="AP43" s="10">
        <f t="shared" si="27"/>
        <v>2.953873560005178</v>
      </c>
      <c r="AQ43" s="10">
        <f t="shared" si="27"/>
        <v>6.1482068751700325</v>
      </c>
      <c r="AR43" s="10">
        <f t="shared" si="27"/>
        <v>-5.460695306748292</v>
      </c>
      <c r="AS43" s="10">
        <f t="shared" si="27"/>
        <v>-2.5435388938033441</v>
      </c>
      <c r="AT43" s="10">
        <f t="shared" ref="AT43" si="28">AT42/AS42*100-100</f>
        <v>5.345987478064302</v>
      </c>
      <c r="AU43" s="10">
        <f t="shared" ref="AU43" si="29">AU42/AT42*100-100</f>
        <v>-0.27481946219157294</v>
      </c>
      <c r="AV43" s="10">
        <f t="shared" ref="AV43" si="30">AV42/AU42*100-100</f>
        <v>-0.49147643791667406</v>
      </c>
      <c r="AW43" s="10">
        <f t="shared" ref="AW43:AZ43" si="31">AW42/AV42*100-100</f>
        <v>4.0563421528183881</v>
      </c>
      <c r="AX43" s="10">
        <f t="shared" si="31"/>
        <v>-0.11365111925553606</v>
      </c>
      <c r="AY43" s="10">
        <f t="shared" si="31"/>
        <v>0.1653415167168788</v>
      </c>
      <c r="AZ43" s="10">
        <f t="shared" si="31"/>
        <v>-0.12587362465853857</v>
      </c>
      <c r="BA43" s="10">
        <f t="shared" ref="BA43:BH43" si="32">BA42/AZ42*100-100</f>
        <v>2.0917768782232145</v>
      </c>
      <c r="BB43" s="10">
        <f t="shared" si="32"/>
        <v>-1.2959078893208869</v>
      </c>
      <c r="BC43" s="10">
        <f t="shared" si="32"/>
        <v>1.9650061327192105</v>
      </c>
      <c r="BD43" s="10">
        <f t="shared" si="32"/>
        <v>-2.2097993428757405</v>
      </c>
      <c r="BE43" s="10">
        <f t="shared" si="32"/>
        <v>0.95933795056009785</v>
      </c>
      <c r="BF43" s="10">
        <f t="shared" si="32"/>
        <v>0.95933142941957783</v>
      </c>
      <c r="BG43" s="10">
        <f t="shared" si="32"/>
        <v>1.0109500075761133</v>
      </c>
      <c r="BH43" s="10">
        <f t="shared" si="32"/>
        <v>2.2106977404828854</v>
      </c>
      <c r="BI43" s="10">
        <f t="shared" ref="BI43" si="33">BI42/BH42*100-100</f>
        <v>2.4438675217512582</v>
      </c>
      <c r="BJ43" s="10">
        <f t="shared" ref="BJ43:BN43" si="34">BJ42/BI42*100-100</f>
        <v>-2.6125088602284876</v>
      </c>
      <c r="BK43" s="10">
        <f t="shared" si="34"/>
        <v>0.20693594340686161</v>
      </c>
      <c r="BL43" s="10">
        <f t="shared" si="34"/>
        <v>0.43942871224223268</v>
      </c>
      <c r="BM43" s="10">
        <f t="shared" si="34"/>
        <v>3.2754889198745474</v>
      </c>
      <c r="BN43" s="10">
        <f t="shared" si="34"/>
        <v>0.41672488357301063</v>
      </c>
      <c r="BO43" s="10">
        <f t="shared" ref="BO43:BT43" si="35">BO42/BN42*100-100</f>
        <v>1.4231449823759306</v>
      </c>
      <c r="BP43" s="10">
        <f t="shared" si="35"/>
        <v>0.12698462438200409</v>
      </c>
      <c r="BQ43" s="10">
        <f t="shared" si="35"/>
        <v>-0.16619009472940149</v>
      </c>
      <c r="BR43" s="10">
        <f t="shared" si="35"/>
        <v>-0.63624381528565266</v>
      </c>
      <c r="BS43" s="10">
        <f t="shared" si="35"/>
        <v>1.4972404177408123</v>
      </c>
      <c r="BT43" s="10">
        <f t="shared" si="35"/>
        <v>1.5449331542095592</v>
      </c>
      <c r="BU43" s="10">
        <f t="shared" ref="BU43" si="36">BU42/BT42*100-100</f>
        <v>0.38434211282284991</v>
      </c>
      <c r="BV43" s="10">
        <f t="shared" ref="BV43:BY43" si="37">BV42/BU42*100-100</f>
        <v>0.22598031644416494</v>
      </c>
      <c r="BW43" s="10">
        <f t="shared" si="37"/>
        <v>1.8679911599538173</v>
      </c>
      <c r="BX43" s="10">
        <f t="shared" si="37"/>
        <v>7.3055864937488337</v>
      </c>
      <c r="BY43" s="10">
        <f t="shared" si="37"/>
        <v>0.67078469010979802</v>
      </c>
      <c r="BZ43" s="10">
        <f t="shared" ref="BZ43" si="38">BZ42/BY42*100-100</f>
        <v>8.5941869700921956</v>
      </c>
      <c r="CA43" s="10">
        <f t="shared" ref="CA43" si="39">CA42/BZ42*100-100</f>
        <v>-2.5244682698768202</v>
      </c>
      <c r="CB43" s="10">
        <f>CB42/CA42*100-100</f>
        <v>4.1656098315363721</v>
      </c>
      <c r="CC43" s="10">
        <f t="shared" ref="CC43:CK43" si="40">CC42/CB42*100-100</f>
        <v>6.1023589514649643</v>
      </c>
      <c r="CD43" s="10">
        <f t="shared" si="40"/>
        <v>-6.5953987876264364</v>
      </c>
      <c r="CE43" s="10">
        <f t="shared" si="40"/>
        <v>3.1016078722172438</v>
      </c>
      <c r="CF43" s="10">
        <f t="shared" si="40"/>
        <v>25.269655524992245</v>
      </c>
      <c r="CG43" s="10">
        <f t="shared" si="40"/>
        <v>4.8539909700753441</v>
      </c>
      <c r="CH43" s="10">
        <f t="shared" si="40"/>
        <v>14.796439242302355</v>
      </c>
      <c r="CI43" s="10">
        <f t="shared" si="40"/>
        <v>12.08998967836412</v>
      </c>
      <c r="CJ43" s="10">
        <f t="shared" si="40"/>
        <v>3.6835988905917105</v>
      </c>
      <c r="CK43" s="10">
        <f t="shared" si="40"/>
        <v>2.5031447109229816</v>
      </c>
    </row>
    <row r="44" spans="1:89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41">P42/D42*100-100</f>
        <v>57.007393479166012</v>
      </c>
      <c r="Q44" s="10">
        <f t="shared" si="41"/>
        <v>40.28977351227735</v>
      </c>
      <c r="R44" s="10">
        <f t="shared" si="41"/>
        <v>21.10992893736136</v>
      </c>
      <c r="S44" s="10">
        <f t="shared" si="41"/>
        <v>29.265710871711406</v>
      </c>
      <c r="T44" s="10">
        <f t="shared" si="41"/>
        <v>23.291249641699309</v>
      </c>
      <c r="U44" s="10">
        <f t="shared" si="41"/>
        <v>-11.227326310138125</v>
      </c>
      <c r="V44" s="10">
        <f t="shared" si="41"/>
        <v>93.188376874986801</v>
      </c>
      <c r="W44" s="10">
        <f t="shared" si="41"/>
        <v>31.338777659702515</v>
      </c>
      <c r="X44" s="10">
        <f t="shared" si="41"/>
        <v>39.497502082705694</v>
      </c>
      <c r="Y44" s="10">
        <f t="shared" si="41"/>
        <v>25.772928794373456</v>
      </c>
      <c r="Z44" s="10">
        <f t="shared" si="41"/>
        <v>30.494762685793717</v>
      </c>
      <c r="AA44" s="10">
        <f t="shared" si="41"/>
        <v>20.960828619962356</v>
      </c>
      <c r="AB44" s="10">
        <f t="shared" si="41"/>
        <v>-9.6036786358751414</v>
      </c>
      <c r="AC44" s="10">
        <f t="shared" si="41"/>
        <v>-24.369927375161922</v>
      </c>
      <c r="AD44" s="10">
        <f t="shared" si="41"/>
        <v>-8.3806842369527601</v>
      </c>
      <c r="AE44" s="10">
        <f t="shared" si="41"/>
        <v>-6.5882469573090674</v>
      </c>
      <c r="AF44" s="10">
        <f t="shared" si="41"/>
        <v>-5.5584322948785001</v>
      </c>
      <c r="AG44" s="10">
        <f t="shared" si="41"/>
        <v>25.349526655136316</v>
      </c>
      <c r="AH44" s="10">
        <f t="shared" si="41"/>
        <v>-33.421078015454086</v>
      </c>
      <c r="AI44" s="10">
        <f t="shared" si="41"/>
        <v>-18.116576673999546</v>
      </c>
      <c r="AJ44" s="10">
        <f t="shared" si="41"/>
        <v>-13.663140492744063</v>
      </c>
      <c r="AK44" s="10">
        <f t="shared" si="41"/>
        <v>-0.82357380893249399</v>
      </c>
      <c r="AL44" s="10">
        <f t="shared" si="41"/>
        <v>-7.5840999198604209</v>
      </c>
      <c r="AM44" s="10">
        <f t="shared" si="41"/>
        <v>-2.6436208802464165</v>
      </c>
      <c r="AN44" s="10">
        <f t="shared" si="41"/>
        <v>-1.2907752451308454</v>
      </c>
      <c r="AO44" s="10">
        <f t="shared" si="41"/>
        <v>28.036222966148216</v>
      </c>
      <c r="AP44" s="10">
        <f t="shared" si="41"/>
        <v>12.399702966274859</v>
      </c>
      <c r="AQ44" s="10">
        <f t="shared" si="41"/>
        <v>15.401438087381308</v>
      </c>
      <c r="AR44" s="10">
        <f t="shared" si="41"/>
        <v>11.675312074608527</v>
      </c>
      <c r="AS44" s="10">
        <f t="shared" si="41"/>
        <v>3.7230718833569654E-2</v>
      </c>
      <c r="AT44" s="10">
        <f t="shared" ref="AT44" si="42">AT42/AH42*100-100</f>
        <v>6.0345649213828807</v>
      </c>
      <c r="AU44" s="10">
        <f t="shared" ref="AU44" si="43">AU42/AI42*100-100</f>
        <v>5.8452857934101701</v>
      </c>
      <c r="AV44" s="10">
        <f t="shared" ref="AV44" si="44">AV42/AJ42*100-100</f>
        <v>12.992119757604698</v>
      </c>
      <c r="AW44" s="10">
        <f t="shared" ref="AW44:AZ44" si="45">AW42/AK42*100-100</f>
        <v>13.565425617962575</v>
      </c>
      <c r="AX44" s="10">
        <f t="shared" si="45"/>
        <v>12.707315908029756</v>
      </c>
      <c r="AY44" s="10">
        <f t="shared" si="45"/>
        <v>13.142150250799943</v>
      </c>
      <c r="AZ44" s="10">
        <f t="shared" si="45"/>
        <v>14.143696185782574</v>
      </c>
      <c r="BA44" s="10">
        <f t="shared" ref="BA44:BH44" si="46">BA42/AO42*100-100</f>
        <v>11.737109548955218</v>
      </c>
      <c r="BB44" s="10">
        <f t="shared" si="46"/>
        <v>7.1247692946013785</v>
      </c>
      <c r="BC44" s="10">
        <f t="shared" si="46"/>
        <v>2.9030831480323656</v>
      </c>
      <c r="BD44" s="10">
        <f t="shared" si="46"/>
        <v>6.4415819635399032</v>
      </c>
      <c r="BE44" s="10">
        <f t="shared" si="46"/>
        <v>10.267410938913898</v>
      </c>
      <c r="BF44" s="10">
        <f t="shared" si="46"/>
        <v>5.6758245221621593</v>
      </c>
      <c r="BG44" s="10">
        <f t="shared" si="46"/>
        <v>7.0383164036545054</v>
      </c>
      <c r="BH44" s="10">
        <f t="shared" si="46"/>
        <v>9.9449636367919112</v>
      </c>
      <c r="BI44" s="10">
        <f t="shared" ref="BI44" si="47">BI42/AW42*100-100</f>
        <v>8.2412379338687316</v>
      </c>
      <c r="BJ44" s="10">
        <f t="shared" ref="BJ44:BN44" si="48">BJ42/AX42*100-100</f>
        <v>5.5333658539064032</v>
      </c>
      <c r="BK44" s="10">
        <f t="shared" si="48"/>
        <v>5.5771893938942867</v>
      </c>
      <c r="BL44" s="10">
        <f t="shared" si="48"/>
        <v>6.174771911547424</v>
      </c>
      <c r="BM44" s="10">
        <f t="shared" si="48"/>
        <v>7.4058245964389471</v>
      </c>
      <c r="BN44" s="10">
        <f t="shared" si="48"/>
        <v>9.269442722800818</v>
      </c>
      <c r="BO44" s="10">
        <f t="shared" ref="BO44:BT44" si="49">BO42/BC42*100-100</f>
        <v>8.6887644276013845</v>
      </c>
      <c r="BP44" s="10">
        <f t="shared" si="49"/>
        <v>11.285979285826244</v>
      </c>
      <c r="BQ44" s="10">
        <f t="shared" si="49"/>
        <v>10.045326432149267</v>
      </c>
      <c r="BR44" s="10">
        <f t="shared" si="49"/>
        <v>8.3061548650970991</v>
      </c>
      <c r="BS44" s="10">
        <f t="shared" si="49"/>
        <v>8.8275661028763608</v>
      </c>
      <c r="BT44" s="10">
        <f t="shared" si="49"/>
        <v>8.118701560090642</v>
      </c>
      <c r="BU44" s="10">
        <f t="shared" ref="BU44" si="50">BU42/BI42*100-100</f>
        <v>5.9450896257689152</v>
      </c>
      <c r="BV44" s="10">
        <f t="shared" ref="BV44:BY44" si="51">BV42/BJ42*100-100</f>
        <v>9.0330014993046888</v>
      </c>
      <c r="BW44" s="10">
        <f t="shared" si="51"/>
        <v>10.840359784548312</v>
      </c>
      <c r="BX44" s="10">
        <f t="shared" si="51"/>
        <v>18.417537478579789</v>
      </c>
      <c r="BY44" s="10">
        <f t="shared" si="51"/>
        <v>15.430936650303039</v>
      </c>
      <c r="BZ44" s="10">
        <f t="shared" ref="BZ44" si="52">BZ42/BN42*100-100</f>
        <v>24.831084973838642</v>
      </c>
      <c r="CA44" s="10">
        <f t="shared" ref="CA44" si="53">CA42/BO42*100-100</f>
        <v>19.972382895319527</v>
      </c>
      <c r="CB44" s="10">
        <f>CB42/BP42*100-100</f>
        <v>24.811472892297488</v>
      </c>
      <c r="CC44" s="10">
        <f t="shared" ref="CC44:CK44" si="54">CC42/BQ42*100-100</f>
        <v>32.648365424952601</v>
      </c>
      <c r="CD44" s="10">
        <f t="shared" si="54"/>
        <v>24.693028421332102</v>
      </c>
      <c r="CE44" s="10">
        <f t="shared" si="54"/>
        <v>26.664051828233752</v>
      </c>
      <c r="CF44" s="10">
        <f t="shared" si="54"/>
        <v>56.257546753477101</v>
      </c>
      <c r="CG44" s="10">
        <f t="shared" si="54"/>
        <v>63.214970098432644</v>
      </c>
      <c r="CH44" s="10">
        <f t="shared" si="54"/>
        <v>86.942520683579744</v>
      </c>
      <c r="CI44" s="10">
        <f t="shared" si="54"/>
        <v>105.70136875446087</v>
      </c>
      <c r="CJ44" s="10">
        <f t="shared" si="54"/>
        <v>98.75813465150469</v>
      </c>
      <c r="CK44" s="10">
        <f t="shared" si="54"/>
        <v>102.37583228709889</v>
      </c>
    </row>
    <row r="46" spans="1:89" ht="15" customHeight="1">
      <c r="A46" s="12" t="s">
        <v>47</v>
      </c>
    </row>
    <row r="47" spans="1:89" ht="15" customHeight="1">
      <c r="A47" s="6" t="s">
        <v>22</v>
      </c>
      <c r="B47" s="60">
        <v>1083.3333333333335</v>
      </c>
      <c r="I47" s="6"/>
      <c r="J47" s="21"/>
      <c r="L47" s="6"/>
      <c r="M47" s="21"/>
      <c r="AD47" s="6"/>
      <c r="AE47" s="21"/>
      <c r="AH47" s="6"/>
      <c r="AI47" s="14"/>
    </row>
    <row r="48" spans="1:89" ht="15" customHeight="1">
      <c r="A48" s="6" t="s">
        <v>19</v>
      </c>
      <c r="B48" s="60">
        <v>1026.9230769230801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20</v>
      </c>
      <c r="B49" s="60">
        <v>1017.74193548387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48</v>
      </c>
    </row>
    <row r="52" spans="1:35" ht="15" customHeight="1">
      <c r="A52" s="6" t="s">
        <v>31</v>
      </c>
      <c r="B52" s="60">
        <v>625</v>
      </c>
      <c r="I52" s="6"/>
      <c r="J52" s="21"/>
      <c r="AD52" s="6"/>
      <c r="AE52" s="21"/>
      <c r="AH52" s="6"/>
    </row>
    <row r="53" spans="1:35" ht="15" customHeight="1">
      <c r="A53" s="6" t="s">
        <v>38</v>
      </c>
      <c r="B53" s="60">
        <v>627.45098039215679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8</v>
      </c>
      <c r="B54" s="60">
        <v>633.33333333333348</v>
      </c>
      <c r="I54" s="6"/>
      <c r="J54" s="21"/>
      <c r="AD54" s="6"/>
      <c r="AE54" s="2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K56"/>
  <sheetViews>
    <sheetView topLeftCell="A42" zoomScale="110" zoomScaleNormal="110" workbookViewId="0">
      <pane xSplit="1" topLeftCell="B1" activePane="topRight" state="frozen"/>
      <selection pane="topRight" activeCell="A46" sqref="A46:B54"/>
    </sheetView>
  </sheetViews>
  <sheetFormatPr defaultColWidth="9" defaultRowHeight="14.4"/>
  <cols>
    <col min="1" max="1" width="30.5546875" customWidth="1"/>
    <col min="2" max="2" width="10.21875" customWidth="1"/>
    <col min="3" max="3" width="19.77734375" customWidth="1"/>
    <col min="5" max="18" width="9.21875" customWidth="1"/>
    <col min="34" max="34" width="9.5546875" customWidth="1"/>
    <col min="42" max="42" width="10.21875" customWidth="1"/>
    <col min="44" max="44" width="9.21875" customWidth="1"/>
    <col min="55" max="55" width="9.21875" style="2"/>
    <col min="56" max="56" width="9.21875"/>
    <col min="64" max="64" width="9.44140625" customWidth="1"/>
    <col min="76" max="76" width="10.21875" customWidth="1"/>
  </cols>
  <sheetData>
    <row r="4" spans="1:89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</row>
    <row r="5" spans="1:89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</row>
    <row r="6" spans="1:89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</row>
    <row r="7" spans="1:89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</row>
    <row r="8" spans="1:89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</row>
    <row r="9" spans="1:89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</row>
    <row r="10" spans="1:89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</row>
    <row r="11" spans="1:89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</row>
    <row r="12" spans="1:89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</row>
    <row r="13" spans="1:89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</row>
    <row r="14" spans="1:89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</row>
    <row r="15" spans="1:89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</row>
    <row r="16" spans="1:89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</row>
    <row r="17" spans="1:89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</row>
    <row r="18" spans="1:89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</row>
    <row r="19" spans="1:89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</row>
    <row r="20" spans="1:89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</row>
    <row r="21" spans="1:89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</row>
    <row r="22" spans="1:89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</row>
    <row r="23" spans="1:89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</row>
    <row r="24" spans="1:89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</row>
    <row r="25" spans="1:89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</row>
    <row r="26" spans="1:89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</row>
    <row r="27" spans="1:89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</row>
    <row r="28" spans="1:89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</row>
    <row r="29" spans="1:89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</row>
    <row r="30" spans="1:89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</row>
    <row r="31" spans="1:89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</row>
    <row r="32" spans="1:89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</row>
    <row r="33" spans="1:89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</row>
    <row r="34" spans="1:89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</row>
    <row r="35" spans="1:89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</row>
    <row r="36" spans="1:89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</row>
    <row r="37" spans="1:89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</row>
    <row r="38" spans="1:89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</row>
    <row r="39" spans="1:89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</row>
    <row r="40" spans="1:89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</row>
    <row r="41" spans="1:89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</row>
    <row r="42" spans="1:89">
      <c r="A42" s="9" t="s">
        <v>43</v>
      </c>
      <c r="D42" s="10">
        <f t="shared" ref="D42:AU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si="0"/>
        <v>943.26629464269104</v>
      </c>
      <c r="AK42" s="10">
        <f t="shared" si="0"/>
        <v>975.82330765138806</v>
      </c>
      <c r="AL42" s="10">
        <f t="shared" si="0"/>
        <v>983.67019752152044</v>
      </c>
      <c r="AM42" s="10">
        <f t="shared" si="0"/>
        <v>1004.291499926893</v>
      </c>
      <c r="AN42" s="10">
        <f t="shared" si="0"/>
        <v>1000.1872706230915</v>
      </c>
      <c r="AO42" s="10">
        <f t="shared" si="0"/>
        <v>1084.2429819679796</v>
      </c>
      <c r="AP42" s="10">
        <f t="shared" si="0"/>
        <v>1127.0473509126998</v>
      </c>
      <c r="AQ42" s="10">
        <f t="shared" si="0"/>
        <v>1172.841871430106</v>
      </c>
      <c r="AR42" s="10">
        <f t="shared" si="0"/>
        <v>1145.2067650657868</v>
      </c>
      <c r="AS42" s="10">
        <f t="shared" si="0"/>
        <v>1156.4116855253785</v>
      </c>
      <c r="AT42" s="10">
        <f t="shared" si="0"/>
        <v>1187.7522703405054</v>
      </c>
      <c r="AU42" s="10">
        <f t="shared" si="0"/>
        <v>1209.7257636127299</v>
      </c>
      <c r="AV42" s="10">
        <f t="shared" ref="AV42:AW42" si="1">AVERAGE(AV5:AV41)</f>
        <v>1190.8871756392741</v>
      </c>
      <c r="AW42" s="10">
        <f t="shared" si="1"/>
        <v>1211.994944119027</v>
      </c>
      <c r="AX42" s="10">
        <f t="shared" ref="AX42:AY42" si="2">AVERAGE(AX5:AX41)</f>
        <v>1210.5577166624942</v>
      </c>
      <c r="AY42" s="10">
        <f t="shared" si="2"/>
        <v>1216.533440084909</v>
      </c>
      <c r="AZ42" s="10">
        <f t="shared" ref="AZ42:BD42" si="3">AVERAGE(AZ5:AZ41)</f>
        <v>1211.1839072680132</v>
      </c>
      <c r="BA42" s="10">
        <f t="shared" si="3"/>
        <v>1210.4445945945947</v>
      </c>
      <c r="BB42" s="10">
        <f t="shared" si="3"/>
        <v>1217.2750035612269</v>
      </c>
      <c r="BC42" s="10">
        <f t="shared" si="3"/>
        <v>1209.8427917477247</v>
      </c>
      <c r="BD42" s="10">
        <f t="shared" si="3"/>
        <v>1210.3723313275736</v>
      </c>
      <c r="BE42" s="10">
        <f t="shared" ref="BE42:BG42" si="4">AVERAGE(BE5:BE41)</f>
        <v>1212.7527527962313</v>
      </c>
      <c r="BF42" s="10">
        <f t="shared" si="4"/>
        <v>1218.087843104167</v>
      </c>
      <c r="BG42" s="10">
        <f t="shared" si="4"/>
        <v>1223.5048706287937</v>
      </c>
      <c r="BH42" s="10">
        <f t="shared" ref="BH42:BJ42" si="5">AVERAGE(BH5:BH41)</f>
        <v>1215.2514084572897</v>
      </c>
      <c r="BI42" s="10">
        <f t="shared" si="5"/>
        <v>1204.3316216216217</v>
      </c>
      <c r="BJ42" s="10">
        <f t="shared" si="5"/>
        <v>1207.3708664731282</v>
      </c>
      <c r="BK42" s="10">
        <f t="shared" ref="BK42:BL42" si="6">AVERAGE(BK5:BK41)</f>
        <v>1202.0358652630712</v>
      </c>
      <c r="BL42" s="10">
        <f t="shared" si="6"/>
        <v>1207.4276772040757</v>
      </c>
      <c r="BM42" s="10">
        <f t="shared" ref="BM42:BN42" si="7">AVERAGE(BM5:BM41)</f>
        <v>1218.4826649623258</v>
      </c>
      <c r="BN42" s="10">
        <f t="shared" si="7"/>
        <v>1229.6585306609286</v>
      </c>
      <c r="BO42" s="10">
        <f t="shared" ref="BO42:BP42" si="8">AVERAGE(BO5:BO41)</f>
        <v>1232.9963501824188</v>
      </c>
      <c r="BP42" s="10">
        <f t="shared" si="8"/>
        <v>1218.4969122083085</v>
      </c>
      <c r="BQ42" s="10">
        <f t="shared" ref="BQ42:BS42" si="9">AVERAGE(BQ5:BQ41)</f>
        <v>1175.5933942201352</v>
      </c>
      <c r="BR42" s="10">
        <f t="shared" si="9"/>
        <v>1191.1258902508903</v>
      </c>
      <c r="BS42" s="10">
        <f t="shared" si="9"/>
        <v>1214.2378071161359</v>
      </c>
      <c r="BT42" s="10">
        <f t="shared" ref="BT42:BV42" si="10">AVERAGE(BT5:BT41)</f>
        <v>1236.8607858255696</v>
      </c>
      <c r="BU42" s="10">
        <f t="shared" si="10"/>
        <v>1226.0783066783067</v>
      </c>
      <c r="BV42" s="10">
        <f t="shared" si="10"/>
        <v>1266.993873376226</v>
      </c>
      <c r="BW42" s="10">
        <f t="shared" ref="BW42:BY42" si="11">AVERAGE(BW5:BW41)</f>
        <v>1255.151601079184</v>
      </c>
      <c r="BX42" s="10">
        <f t="shared" si="11"/>
        <v>1302.5584442322054</v>
      </c>
      <c r="BY42" s="10">
        <f t="shared" si="11"/>
        <v>1325.3928329497553</v>
      </c>
      <c r="BZ42" s="10">
        <f t="shared" ref="BZ42:CB42" si="12">AVERAGE(BZ5:BZ41)</f>
        <v>1540.820717486894</v>
      </c>
      <c r="CA42" s="10">
        <f t="shared" si="12"/>
        <v>1552.9615371490365</v>
      </c>
      <c r="CB42" s="10">
        <f t="shared" si="12"/>
        <v>1544.0055880157267</v>
      </c>
      <c r="CC42" s="10">
        <f t="shared" ref="CC42:CD42" si="13">AVERAGE(CC5:CC41)</f>
        <v>1582.7319961350529</v>
      </c>
      <c r="CD42" s="10">
        <f t="shared" si="13"/>
        <v>1528.7412144912134</v>
      </c>
      <c r="CE42" s="10">
        <f t="shared" ref="CE42:CF42" si="14">AVERAGE(CE5:CE41)</f>
        <v>1559.7799781911622</v>
      </c>
      <c r="CF42" s="10">
        <f t="shared" si="14"/>
        <v>2011.6979331611687</v>
      </c>
      <c r="CG42" s="10">
        <f t="shared" ref="CG42:CI42" si="15">AVERAGE(CG5:CG41)</f>
        <v>2136.5150876459702</v>
      </c>
      <c r="CH42" s="10">
        <f t="shared" si="15"/>
        <v>2358.3032515973687</v>
      </c>
      <c r="CI42" s="10">
        <f t="shared" si="15"/>
        <v>2673.0427705255497</v>
      </c>
      <c r="CJ42" s="10">
        <f t="shared" ref="CJ42:CK42" si="16">AVERAGE(CJ5:CJ41)</f>
        <v>2886.4124731861575</v>
      </c>
      <c r="CK42" s="10">
        <f t="shared" si="16"/>
        <v>2947.6527282694515</v>
      </c>
    </row>
    <row r="43" spans="1:89">
      <c r="A43" s="9" t="s">
        <v>44</v>
      </c>
      <c r="D43" s="11"/>
      <c r="E43" s="10">
        <f t="shared" ref="E43:AU43" si="17">E42/D42*100-100</f>
        <v>6.1146581746066317</v>
      </c>
      <c r="F43" s="10">
        <f t="shared" si="17"/>
        <v>14.075220535977138</v>
      </c>
      <c r="G43" s="10">
        <f t="shared" si="17"/>
        <v>-7.6798537077361999</v>
      </c>
      <c r="H43" s="10">
        <f t="shared" si="17"/>
        <v>1.9256342410588871</v>
      </c>
      <c r="I43" s="10">
        <f t="shared" si="17"/>
        <v>11.001193587627085</v>
      </c>
      <c r="J43" s="10">
        <f t="shared" si="17"/>
        <v>-12.219063838404381</v>
      </c>
      <c r="K43" s="10">
        <f t="shared" si="17"/>
        <v>5.6397868709871801</v>
      </c>
      <c r="L43" s="10">
        <f t="shared" si="17"/>
        <v>1.5201810614093603</v>
      </c>
      <c r="M43" s="10">
        <f t="shared" si="17"/>
        <v>-11.589572726145448</v>
      </c>
      <c r="N43" s="10">
        <f t="shared" si="17"/>
        <v>5.9964254123891862</v>
      </c>
      <c r="O43" s="10">
        <f t="shared" si="17"/>
        <v>1.3855057918391793</v>
      </c>
      <c r="P43" s="10">
        <f t="shared" si="17"/>
        <v>40.204211194217038</v>
      </c>
      <c r="Q43" s="10">
        <f t="shared" si="17"/>
        <v>4.3013494771007288</v>
      </c>
      <c r="R43" s="10">
        <f t="shared" si="17"/>
        <v>9.8997440165186958</v>
      </c>
      <c r="S43" s="10">
        <f t="shared" si="17"/>
        <v>-17.922740367098228</v>
      </c>
      <c r="T43" s="10">
        <f t="shared" si="17"/>
        <v>-14.544215738929267</v>
      </c>
      <c r="U43" s="10">
        <f t="shared" si="17"/>
        <v>26.471686069604061</v>
      </c>
      <c r="V43" s="10">
        <f t="shared" si="17"/>
        <v>38.916809585118216</v>
      </c>
      <c r="W43" s="10">
        <f t="shared" si="17"/>
        <v>-4.765988700422227</v>
      </c>
      <c r="X43" s="10">
        <f t="shared" si="17"/>
        <v>-14.149884803789348</v>
      </c>
      <c r="Y43" s="10">
        <f t="shared" si="17"/>
        <v>-1.6766764959471629</v>
      </c>
      <c r="Z43" s="10">
        <f t="shared" si="17"/>
        <v>-10.095076443298012</v>
      </c>
      <c r="AA43" s="10">
        <f t="shared" si="17"/>
        <v>-4.0161244422701259</v>
      </c>
      <c r="AB43" s="10">
        <f t="shared" si="17"/>
        <v>-1.2228479007102919</v>
      </c>
      <c r="AC43" s="10">
        <f t="shared" si="17"/>
        <v>-0.48906296827144047</v>
      </c>
      <c r="AD43" s="10">
        <f t="shared" si="17"/>
        <v>-0.44762544757180933</v>
      </c>
      <c r="AE43" s="10">
        <f t="shared" si="17"/>
        <v>6.3060989748841934</v>
      </c>
      <c r="AF43" s="10">
        <f t="shared" si="17"/>
        <v>3.2285682312159594</v>
      </c>
      <c r="AG43" s="10">
        <f t="shared" si="17"/>
        <v>-0.45946781091562627</v>
      </c>
      <c r="AH43" s="10">
        <f t="shared" si="17"/>
        <v>-3.6481925824806751</v>
      </c>
      <c r="AI43" s="10">
        <f t="shared" si="17"/>
        <v>0.53705258521688393</v>
      </c>
      <c r="AJ43" s="10">
        <f t="shared" si="17"/>
        <v>-8.4503054327758917</v>
      </c>
      <c r="AK43" s="10">
        <f t="shared" si="17"/>
        <v>3.45151874858729</v>
      </c>
      <c r="AL43" s="10">
        <f t="shared" si="17"/>
        <v>0.80413019535454566</v>
      </c>
      <c r="AM43" s="10">
        <f t="shared" si="17"/>
        <v>2.0963634414594026</v>
      </c>
      <c r="AN43" s="10">
        <f t="shared" si="17"/>
        <v>-0.40866912685214629</v>
      </c>
      <c r="AO43" s="10">
        <f t="shared" si="17"/>
        <v>8.4039973126755996</v>
      </c>
      <c r="AP43" s="10">
        <f t="shared" si="17"/>
        <v>3.9478575980290884</v>
      </c>
      <c r="AQ43" s="10">
        <f t="shared" si="17"/>
        <v>4.0632295067568407</v>
      </c>
      <c r="AR43" s="10">
        <f t="shared" si="17"/>
        <v>-2.3562516855424178</v>
      </c>
      <c r="AS43" s="10">
        <f t="shared" si="17"/>
        <v>0.97841898960035678</v>
      </c>
      <c r="AT43" s="10">
        <f t="shared" si="17"/>
        <v>2.7101580870733102</v>
      </c>
      <c r="AU43" s="10">
        <f t="shared" si="17"/>
        <v>1.8500064214505869</v>
      </c>
      <c r="AV43" s="10">
        <f t="shared" ref="AV43" si="18">AV42/AU42*100-100</f>
        <v>-1.5572610371788755</v>
      </c>
      <c r="AW43" s="10">
        <f t="shared" ref="AW43:AZ43" si="19">AW42/AV42*100-100</f>
        <v>1.7724406569767694</v>
      </c>
      <c r="AX43" s="10">
        <f t="shared" si="19"/>
        <v>-0.11858361815011165</v>
      </c>
      <c r="AY43" s="10">
        <f t="shared" si="19"/>
        <v>0.49363391271337775</v>
      </c>
      <c r="AZ43" s="10">
        <f t="shared" si="19"/>
        <v>-0.43973578042559325</v>
      </c>
      <c r="BA43" s="10">
        <f t="shared" ref="BA43:BD43" si="20">BA42/AZ42*100-100</f>
        <v>-6.1040496738939964E-2</v>
      </c>
      <c r="BB43" s="10">
        <f t="shared" si="20"/>
        <v>0.56428927000328599</v>
      </c>
      <c r="BC43" s="10">
        <f t="shared" si="20"/>
        <v>-0.61056144188935946</v>
      </c>
      <c r="BD43" s="10">
        <f t="shared" si="20"/>
        <v>4.3769288329102096E-2</v>
      </c>
      <c r="BE43" s="10">
        <f t="shared" ref="BE43" si="21">BE42/BD42*100-100</f>
        <v>0.19666852976114058</v>
      </c>
      <c r="BF43" s="10">
        <f t="shared" ref="BF43:BH43" si="22">BF42/BE42*100-100</f>
        <v>0.43991574503824893</v>
      </c>
      <c r="BG43" s="10">
        <f t="shared" si="22"/>
        <v>0.44471567098329956</v>
      </c>
      <c r="BH43" s="10">
        <f t="shared" si="22"/>
        <v>-0.67457534249638229</v>
      </c>
      <c r="BI43" s="10">
        <f t="shared" ref="BI43" si="23">BI42/BH42*100-100</f>
        <v>-0.89856195678309803</v>
      </c>
      <c r="BJ43" s="10">
        <f t="shared" ref="BJ43:BN43" si="24">BJ42/BI42*100-100</f>
        <v>0.25235946619206118</v>
      </c>
      <c r="BK43" s="10">
        <f t="shared" si="24"/>
        <v>-0.44186930115691325</v>
      </c>
      <c r="BL43" s="10">
        <f t="shared" si="24"/>
        <v>0.44855666097987523</v>
      </c>
      <c r="BM43" s="10">
        <f t="shared" si="24"/>
        <v>0.91558177495558368</v>
      </c>
      <c r="BN43" s="10">
        <f t="shared" si="24"/>
        <v>0.91719529706632841</v>
      </c>
      <c r="BO43" s="10">
        <f t="shared" ref="BO43:BT43" si="25">BO42/BN42*100-100</f>
        <v>0.27144279800151594</v>
      </c>
      <c r="BP43" s="10">
        <f t="shared" si="25"/>
        <v>-1.1759514107211402</v>
      </c>
      <c r="BQ43" s="10">
        <f t="shared" si="25"/>
        <v>-3.5210198366788035</v>
      </c>
      <c r="BR43" s="10">
        <f t="shared" si="25"/>
        <v>1.3212473043078745</v>
      </c>
      <c r="BS43" s="10">
        <f t="shared" si="25"/>
        <v>1.9403420792387891</v>
      </c>
      <c r="BT43" s="10">
        <f t="shared" si="25"/>
        <v>1.8631423413807369</v>
      </c>
      <c r="BU43" s="10">
        <f t="shared" ref="BU43" si="26">BU42/BT42*100-100</f>
        <v>-0.87176174318322808</v>
      </c>
      <c r="BV43" s="10">
        <f t="shared" ref="BV43:BY43" si="27">BV42/BU42*100-100</f>
        <v>3.337108769893149</v>
      </c>
      <c r="BW43" s="10">
        <f t="shared" si="27"/>
        <v>-0.93467478777030522</v>
      </c>
      <c r="BX43" s="10">
        <f t="shared" si="27"/>
        <v>3.7769814508670265</v>
      </c>
      <c r="BY43" s="10">
        <f t="shared" si="27"/>
        <v>1.7530413946999204</v>
      </c>
      <c r="BZ43" s="10">
        <f t="shared" ref="BZ43" si="28">BZ42/BY42*100-100</f>
        <v>16.253889351256618</v>
      </c>
      <c r="CA43" s="10">
        <f t="shared" ref="CA43" si="29">CA42/BZ42*100-100</f>
        <v>0.78794499089708836</v>
      </c>
      <c r="CB43" s="10">
        <f>CB42/CA42*100-100</f>
        <v>-0.57670128455025349</v>
      </c>
      <c r="CC43" s="10">
        <f t="shared" ref="CC43:CG43" si="30">CC42/CB42*100-100</f>
        <v>2.5081779768100034</v>
      </c>
      <c r="CD43" s="10">
        <f t="shared" ref="CD43:CK43" si="31">CD42/CC42*100-100</f>
        <v>-3.4112396650653523</v>
      </c>
      <c r="CE43" s="10">
        <f t="shared" si="30"/>
        <v>2.0303478054837854</v>
      </c>
      <c r="CF43" s="10">
        <f t="shared" si="31"/>
        <v>28.973186044744892</v>
      </c>
      <c r="CG43" s="10">
        <f t="shared" si="30"/>
        <v>6.2045674167723774</v>
      </c>
      <c r="CH43" s="10">
        <f t="shared" si="31"/>
        <v>10.380837712490319</v>
      </c>
      <c r="CI43" s="10">
        <f t="shared" si="31"/>
        <v>13.346015560763689</v>
      </c>
      <c r="CJ43" s="10">
        <f t="shared" si="31"/>
        <v>7.9822779123978336</v>
      </c>
      <c r="CK43" s="10">
        <f t="shared" si="31"/>
        <v>2.1216737265445005</v>
      </c>
    </row>
    <row r="44" spans="1:89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32">P42/D42*100-100</f>
        <v>58.557211498363301</v>
      </c>
      <c r="Q44" s="10">
        <f t="shared" si="32"/>
        <v>55.847753864440818</v>
      </c>
      <c r="R44" s="10">
        <f t="shared" si="32"/>
        <v>50.143284183699961</v>
      </c>
      <c r="S44" s="10">
        <f t="shared" si="32"/>
        <v>33.484941402381196</v>
      </c>
      <c r="T44" s="10">
        <f t="shared" si="32"/>
        <v>11.915519972191959</v>
      </c>
      <c r="U44" s="10">
        <f t="shared" si="32"/>
        <v>27.513444232164346</v>
      </c>
      <c r="V44" s="10">
        <f t="shared" si="32"/>
        <v>101.79507791228116</v>
      </c>
      <c r="W44" s="10">
        <f t="shared" si="32"/>
        <v>81.917772643436734</v>
      </c>
      <c r="X44" s="10">
        <f t="shared" si="32"/>
        <v>53.838001217019183</v>
      </c>
      <c r="Y44" s="10">
        <f t="shared" si="32"/>
        <v>71.086873203597719</v>
      </c>
      <c r="Z44" s="10">
        <f t="shared" si="32"/>
        <v>45.113877162189425</v>
      </c>
      <c r="AA44" s="10">
        <f t="shared" si="32"/>
        <v>37.382481040563505</v>
      </c>
      <c r="AB44" s="10">
        <f t="shared" si="32"/>
        <v>-3.2108229137039217</v>
      </c>
      <c r="AC44" s="10">
        <f t="shared" si="32"/>
        <v>-7.6562119792914274</v>
      </c>
      <c r="AD44" s="10">
        <f t="shared" si="32"/>
        <v>-16.350638894610782</v>
      </c>
      <c r="AE44" s="10">
        <f t="shared" si="32"/>
        <v>8.3422777591210178</v>
      </c>
      <c r="AF44" s="10">
        <f t="shared" si="32"/>
        <v>30.874911612947869</v>
      </c>
      <c r="AG44" s="10">
        <f t="shared" si="32"/>
        <v>3.0061253787868623</v>
      </c>
      <c r="AH44" s="10">
        <f t="shared" si="32"/>
        <v>-28.555612636349082</v>
      </c>
      <c r="AI44" s="10">
        <f t="shared" si="32"/>
        <v>-24.577280414000342</v>
      </c>
      <c r="AJ44" s="10">
        <f t="shared" si="32"/>
        <v>-19.56997465004639</v>
      </c>
      <c r="AK44" s="10">
        <f t="shared" si="32"/>
        <v>-15.375030268407215</v>
      </c>
      <c r="AL44" s="10">
        <f t="shared" si="32"/>
        <v>-5.1159143556659501</v>
      </c>
      <c r="AM44" s="10">
        <f t="shared" si="32"/>
        <v>0.9265362173046725</v>
      </c>
      <c r="AN44" s="10">
        <f t="shared" si="32"/>
        <v>1.7584314659605269</v>
      </c>
      <c r="AO44" s="10">
        <f t="shared" si="32"/>
        <v>10.852345081032496</v>
      </c>
      <c r="AP44" s="10">
        <f t="shared" si="32"/>
        <v>15.746749715370711</v>
      </c>
      <c r="AQ44" s="10">
        <f t="shared" si="32"/>
        <v>13.304699320567721</v>
      </c>
      <c r="AR44" s="10">
        <f t="shared" si="32"/>
        <v>7.1747456433019323</v>
      </c>
      <c r="AS44" s="10">
        <f t="shared" si="32"/>
        <v>8.7229104834941609</v>
      </c>
      <c r="AT44" s="10">
        <f t="shared" si="32"/>
        <v>15.897642428822351</v>
      </c>
      <c r="AU44" s="10">
        <f t="shared" si="32"/>
        <v>17.411196390516054</v>
      </c>
      <c r="AV44" s="10">
        <f t="shared" ref="AV44" si="33">AV42/AJ42*100-100</f>
        <v>26.251428934008686</v>
      </c>
      <c r="AW44" s="10">
        <f t="shared" ref="AW44:AZ44" si="34">AW42/AK42*100-100</f>
        <v>24.202295089267437</v>
      </c>
      <c r="AX44" s="10">
        <f t="shared" si="34"/>
        <v>23.065405428836328</v>
      </c>
      <c r="AY44" s="10">
        <f t="shared" si="34"/>
        <v>21.133499603796906</v>
      </c>
      <c r="AZ44" s="10">
        <f t="shared" si="34"/>
        <v>21.09571305716338</v>
      </c>
      <c r="BA44" s="10">
        <f t="shared" ref="BA44:BD44" si="35">BA42/AO42*100-100</f>
        <v>11.639606133078217</v>
      </c>
      <c r="BB44" s="10">
        <f t="shared" si="35"/>
        <v>8.0056665388068495</v>
      </c>
      <c r="BC44" s="10">
        <f t="shared" si="35"/>
        <v>3.1548089490104587</v>
      </c>
      <c r="BD44" s="10">
        <f t="shared" si="35"/>
        <v>5.690288273667619</v>
      </c>
      <c r="BE44" s="10">
        <f t="shared" ref="BE44" si="36">BE42/AS42*100-100</f>
        <v>4.8720596631861355</v>
      </c>
      <c r="BF44" s="10">
        <f t="shared" ref="BF44:BH44" si="37">BF42/AT42*100-100</f>
        <v>2.5540319746107514</v>
      </c>
      <c r="BG44" s="10">
        <f t="shared" si="37"/>
        <v>1.1390273259051611</v>
      </c>
      <c r="BH44" s="10">
        <f t="shared" si="37"/>
        <v>2.0458892594033244</v>
      </c>
      <c r="BI44" s="10">
        <f t="shared" ref="BI44" si="38">BI42/AW42*100-100</f>
        <v>-0.63228997237901297</v>
      </c>
      <c r="BJ44" s="10">
        <f t="shared" ref="BJ44:BN44" si="39">BJ42/AX42*100-100</f>
        <v>-0.26325470859431732</v>
      </c>
      <c r="BK44" s="10">
        <f t="shared" si="39"/>
        <v>-1.1917119862176548</v>
      </c>
      <c r="BL44" s="10">
        <f t="shared" si="39"/>
        <v>-0.31012879558564066</v>
      </c>
      <c r="BM44" s="10">
        <f t="shared" si="39"/>
        <v>0.6640593384964717</v>
      </c>
      <c r="BN44" s="10">
        <f t="shared" si="39"/>
        <v>1.0173154844610224</v>
      </c>
      <c r="BO44" s="10">
        <f t="shared" ref="BO44:BT44" si="40">BO42/BC42*100-100</f>
        <v>1.9137658704604661</v>
      </c>
      <c r="BP44" s="10">
        <f t="shared" si="40"/>
        <v>0.6712464148799171</v>
      </c>
      <c r="BQ44" s="10">
        <f t="shared" si="40"/>
        <v>-3.0640506476211442</v>
      </c>
      <c r="BR44" s="10">
        <f t="shared" si="40"/>
        <v>-2.2134653921647356</v>
      </c>
      <c r="BS44" s="10">
        <f t="shared" si="40"/>
        <v>-0.75741942146051144</v>
      </c>
      <c r="BT44" s="10">
        <f t="shared" si="40"/>
        <v>1.778181635330256</v>
      </c>
      <c r="BU44" s="10">
        <f t="shared" ref="BU44" si="41">BU42/BI42*100-100</f>
        <v>1.8057057264180543</v>
      </c>
      <c r="BV44" s="10">
        <f t="shared" ref="BV44:BY44" si="42">BV42/BJ42*100-100</f>
        <v>4.938251249780734</v>
      </c>
      <c r="BW44" s="10">
        <f t="shared" si="42"/>
        <v>4.4188145587892507</v>
      </c>
      <c r="BX44" s="10">
        <f t="shared" si="42"/>
        <v>7.8787962893491823</v>
      </c>
      <c r="BY44" s="10">
        <f t="shared" si="42"/>
        <v>8.7740409495883114</v>
      </c>
      <c r="BZ44" s="10">
        <f t="shared" ref="BZ44" si="43">BZ42/BN42*100-100</f>
        <v>25.304763807779949</v>
      </c>
      <c r="CA44" s="10">
        <f t="shared" ref="CA44" si="44">CA42/BO42*100-100</f>
        <v>25.950213633582891</v>
      </c>
      <c r="CB44" s="10">
        <f>CB42/BP42*100-100</f>
        <v>26.713951635502454</v>
      </c>
      <c r="CC44" s="10">
        <f t="shared" ref="CC44:CG44" si="45">CC42/BQ42*100-100</f>
        <v>34.632603748595017</v>
      </c>
      <c r="CD44" s="10">
        <f t="shared" ref="CD44:CK44" si="46">CD42/BR42*100-100</f>
        <v>28.344218441025589</v>
      </c>
      <c r="CE44" s="10">
        <f t="shared" si="45"/>
        <v>28.457536822684091</v>
      </c>
      <c r="CF44" s="10">
        <f t="shared" si="46"/>
        <v>62.645461495362838</v>
      </c>
      <c r="CG44" s="10">
        <f t="shared" si="45"/>
        <v>74.256005999667366</v>
      </c>
      <c r="CH44" s="10">
        <f t="shared" si="46"/>
        <v>86.133753379017719</v>
      </c>
      <c r="CI44" s="10">
        <f t="shared" si="46"/>
        <v>112.96573005422275</v>
      </c>
      <c r="CJ44" s="10">
        <f t="shared" si="46"/>
        <v>121.59562098478864</v>
      </c>
      <c r="CK44" s="10">
        <f t="shared" si="46"/>
        <v>122.39842067873889</v>
      </c>
    </row>
    <row r="46" spans="1:89" ht="15" customHeight="1">
      <c r="A46" s="12" t="s">
        <v>47</v>
      </c>
    </row>
    <row r="47" spans="1:89" ht="15" customHeight="1">
      <c r="A47" s="6" t="s">
        <v>7</v>
      </c>
      <c r="B47" s="60">
        <v>4050</v>
      </c>
      <c r="C47" s="6"/>
      <c r="F47" s="6"/>
      <c r="G47" s="6"/>
      <c r="H47" s="14"/>
      <c r="I47" s="17"/>
    </row>
    <row r="48" spans="1:89" ht="15" customHeight="1">
      <c r="A48" s="6" t="s">
        <v>4</v>
      </c>
      <c r="B48" s="60">
        <v>3825</v>
      </c>
      <c r="C48" s="6"/>
      <c r="F48" s="6"/>
      <c r="G48" s="6"/>
      <c r="H48" s="15"/>
      <c r="I48" s="17"/>
    </row>
    <row r="49" spans="1:9" ht="15" customHeight="1">
      <c r="A49" s="6" t="s">
        <v>20</v>
      </c>
      <c r="B49" s="60">
        <v>3574.5161290322599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42</v>
      </c>
      <c r="B52" s="60">
        <v>2280</v>
      </c>
      <c r="C52" s="6"/>
      <c r="F52" s="13"/>
      <c r="H52" s="6"/>
      <c r="I52" s="17"/>
    </row>
    <row r="53" spans="1:9">
      <c r="A53" s="6" t="s">
        <v>30</v>
      </c>
      <c r="B53" s="60">
        <v>2526.3157894736801</v>
      </c>
      <c r="C53" s="6"/>
      <c r="F53" s="13"/>
      <c r="H53" s="6"/>
      <c r="I53" s="17"/>
    </row>
    <row r="54" spans="1:9">
      <c r="A54" s="6" t="s">
        <v>13</v>
      </c>
      <c r="B54" s="60">
        <v>2566.6666666666665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AUG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2022-09-14T12:41:33Z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